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psf\Home\Desktop\CALCBENCH\Leases\"/>
    </mc:Choice>
  </mc:AlternateContent>
  <bookViews>
    <workbookView xWindow="3645" yWindow="0" windowWidth="9015" windowHeight="5850" activeTab="2"/>
  </bookViews>
  <sheets>
    <sheet name="Operating Leases" sheetId="2" r:id="rId1"/>
    <sheet name="Capital Leases + Present Value" sheetId="3" r:id="rId2"/>
    <sheet name="Capitalized Leased Assets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H13" i="2"/>
  <c r="I13" i="2"/>
  <c r="E13" i="3"/>
  <c r="H7" i="3"/>
  <c r="H8" i="3"/>
  <c r="H9" i="3"/>
  <c r="H10" i="3"/>
  <c r="H11" i="3"/>
  <c r="H12" i="3"/>
  <c r="I7" i="3"/>
  <c r="I8" i="3"/>
  <c r="I9" i="3"/>
  <c r="I10" i="3"/>
  <c r="I11" i="3"/>
  <c r="I12" i="3"/>
  <c r="E8" i="3"/>
  <c r="G8" i="3"/>
  <c r="E10" i="3"/>
  <c r="G10" i="3"/>
  <c r="E12" i="3"/>
  <c r="G12" i="3"/>
  <c r="E9" i="3"/>
  <c r="G9" i="3"/>
  <c r="E11" i="3"/>
  <c r="G11" i="3"/>
  <c r="G7" i="3"/>
  <c r="C8" i="3"/>
  <c r="D9" i="3"/>
  <c r="C10" i="3"/>
  <c r="D11" i="3"/>
  <c r="C12" i="3"/>
  <c r="D8" i="3"/>
  <c r="C9" i="3"/>
  <c r="D10" i="3"/>
  <c r="C11" i="3"/>
  <c r="D12" i="3"/>
  <c r="D7" i="3"/>
  <c r="E7" i="3"/>
  <c r="C7" i="3"/>
  <c r="I13" i="3"/>
  <c r="H13" i="3"/>
  <c r="G13" i="3"/>
  <c r="C18" i="3"/>
  <c r="E7" i="4"/>
  <c r="D7" i="4"/>
  <c r="C19" i="3"/>
  <c r="C17" i="3"/>
  <c r="D13" i="3"/>
  <c r="C13" i="3"/>
  <c r="D13" i="2"/>
  <c r="E13" i="2"/>
  <c r="C13" i="2"/>
  <c r="H10" i="2"/>
  <c r="H9" i="2"/>
  <c r="G10" i="2"/>
  <c r="G9" i="2"/>
  <c r="I10" i="2"/>
  <c r="I9" i="2"/>
  <c r="E9" i="2"/>
  <c r="E10" i="2"/>
  <c r="D10" i="2"/>
  <c r="D9" i="2"/>
  <c r="C10" i="2"/>
  <c r="C9" i="2"/>
  <c r="C7" i="2"/>
  <c r="G18" i="2"/>
  <c r="G16" i="2"/>
  <c r="G12" i="2"/>
  <c r="G17" i="2"/>
  <c r="G11" i="2"/>
  <c r="G8" i="2"/>
  <c r="G7" i="2"/>
  <c r="D7" i="2"/>
  <c r="E7" i="2"/>
  <c r="I7" i="2"/>
  <c r="H7" i="2"/>
  <c r="I16" i="2"/>
  <c r="H18" i="2"/>
  <c r="E16" i="2"/>
  <c r="H11" i="2"/>
  <c r="E11" i="2"/>
  <c r="H16" i="2"/>
  <c r="D16" i="2"/>
  <c r="I11" i="2"/>
  <c r="I17" i="2"/>
  <c r="E18" i="2"/>
  <c r="H17" i="2"/>
  <c r="D11" i="2"/>
  <c r="D18" i="2"/>
  <c r="E17" i="2"/>
  <c r="I18" i="2"/>
  <c r="D17" i="2"/>
  <c r="I12" i="2"/>
  <c r="H12" i="2"/>
  <c r="E12" i="2"/>
  <c r="D12" i="2"/>
  <c r="I8" i="2"/>
  <c r="H8" i="2"/>
  <c r="E8" i="2"/>
  <c r="D8" i="2"/>
  <c r="C17" i="2"/>
  <c r="C18" i="2"/>
  <c r="C11" i="2"/>
  <c r="C8" i="2"/>
  <c r="C16" i="2"/>
  <c r="C12" i="2"/>
  <c r="D9" i="4"/>
  <c r="E9" i="4"/>
  <c r="C7" i="4"/>
  <c r="C9" i="4"/>
  <c r="E8" i="4"/>
  <c r="C8" i="4"/>
  <c r="D8" i="4"/>
</calcChain>
</file>

<file path=xl/sharedStrings.xml><?xml version="1.0" encoding="utf-8"?>
<sst xmlns="http://schemas.openxmlformats.org/spreadsheetml/2006/main" count="92" uniqueCount="53">
  <si>
    <t>Y</t>
  </si>
  <si>
    <t>Calcbench metric</t>
  </si>
  <si>
    <t>Metric</t>
  </si>
  <si>
    <t>Assets</t>
  </si>
  <si>
    <t>assets</t>
  </si>
  <si>
    <t>Liabilities</t>
  </si>
  <si>
    <t>liabilities</t>
  </si>
  <si>
    <t>Share Holders Equity</t>
  </si>
  <si>
    <t>stockholdersequity</t>
  </si>
  <si>
    <t>Get Started:</t>
  </si>
  <si>
    <t>You will need an active Calcbench trial or account to use this sheet. Set your credentials in the ADD-INS tab.</t>
  </si>
  <si>
    <t>Change any of the values in yellow to your needs. In addition you can copy and paste entire colums to add more companies or time periods.</t>
  </si>
  <si>
    <t>To explore available data points and add more metrics, go to the ADD-INS tab, and click "Search Metrics and Create Formulas"</t>
  </si>
  <si>
    <t>To trace any data point, right click on it and click "Trace This Data Point"</t>
  </si>
  <si>
    <t>To go to the source SEC filing for any data point, right click on it and click "Filing as SEC.gov"</t>
  </si>
  <si>
    <t xml:space="preserve">Operating Leases </t>
  </si>
  <si>
    <t>Minimum Future Obligations Year 1</t>
  </si>
  <si>
    <t>Minimum Future Obligations Year 2</t>
  </si>
  <si>
    <t>Minimum Future Obligations Year 3</t>
  </si>
  <si>
    <t>Minimum Future Obligations Year 4</t>
  </si>
  <si>
    <t>Minimum Future Obligations Year 5</t>
  </si>
  <si>
    <t>Minimum Future Obligations Due Thereafter</t>
  </si>
  <si>
    <t>ALR</t>
  </si>
  <si>
    <t>OperatingLeasesFutureMinimumPaymentsDueCurrent</t>
  </si>
  <si>
    <t>OperatingLeasesFutureMinimumPaymentsDueinTwoYears</t>
  </si>
  <si>
    <t>OperatingLeasesFutureMinimumPaymentsDueinThreeYears</t>
  </si>
  <si>
    <t>OperatingLeasesFutureMinimumPaymentsDueInFourYears</t>
  </si>
  <si>
    <t>OperatingLeasesFutureMinimumPaymentsDueInFiveYears</t>
  </si>
  <si>
    <t>OperatingLeasesFutureMinimumPaymentsDueThereafter</t>
  </si>
  <si>
    <t>VRX</t>
  </si>
  <si>
    <t>CapitalLeasesFutureMinimumPaymentsDueCurrent</t>
  </si>
  <si>
    <t>CapitalLeasesFutureMinimumPaymentsDueInTwoYears</t>
  </si>
  <si>
    <t>CapitalLeasesFutureMinimumPaymentsDueInThreeYears</t>
  </si>
  <si>
    <t>CapitalLeasesFutureMinimumPaymentsDueInFourYears</t>
  </si>
  <si>
    <t>CapitalLeasesFutureMinimumPaymentsDueInFiveYears</t>
  </si>
  <si>
    <t>Capital Leases</t>
  </si>
  <si>
    <t>CapitalLeasesFutureMinimumPaymentsDueThereafter</t>
  </si>
  <si>
    <t xml:space="preserve">Present Value </t>
  </si>
  <si>
    <t>Less: Amount representing interest</t>
  </si>
  <si>
    <t>Minimum Future Obligations, Net</t>
  </si>
  <si>
    <t>OperatingLeasesFutureMinimumPaymentsDue</t>
  </si>
  <si>
    <t xml:space="preserve">Future Obligations for operating Leases, Total </t>
  </si>
  <si>
    <t>Future Obligations for Capital Leases, Total</t>
  </si>
  <si>
    <t>CapitalLeasesFutureMinimumPaymentsDue</t>
  </si>
  <si>
    <t>CapitalLeasesFutureMinimumPaymentsInterestIncludedinPayments</t>
  </si>
  <si>
    <t>CapitalLeasesFutureMinimumPaymentsPresentValueofNetMinimumPayments</t>
  </si>
  <si>
    <t>Capital Leased Assets, Gross, Total</t>
  </si>
  <si>
    <t>Less: Accumulated Amortization</t>
  </si>
  <si>
    <t>Capital Leased Assets, Net, Total</t>
  </si>
  <si>
    <t>CapitalLeasedAssetsGross</t>
  </si>
  <si>
    <t>CapitalLeasesLesseeBalanceSheetAssetsByMajorClassAccumulatedDeprecation</t>
  </si>
  <si>
    <t>CapitalLeasesBalanceSheetAssetsByMajorClassNet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</si>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</sst>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"/>
    <numFmt numFmtId="165" formatCode="[Red]\(#,##0\)"/>
    <numFmt numFmtId="166" formatCode="_(&quot;$&quot;* #,##0_);_(&quot;$&quot;* \(#,##0\);_(&quot;$&quot;* &quot;-&quot;??_);_(@_)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3" fontId="0" fillId="0" borderId="0" xfId="0" applyNumberFormat="1" applyFont="1"/>
    <xf numFmtId="6" fontId="0" fillId="0" borderId="0" xfId="0" applyNumberFormat="1" applyFont="1"/>
    <xf numFmtId="164" fontId="0" fillId="0" borderId="0" xfId="0" applyNumberFormat="1" applyFont="1"/>
    <xf numFmtId="0" fontId="1" fillId="3" borderId="0" xfId="0" applyFont="1" applyFill="1"/>
    <xf numFmtId="0" fontId="0" fillId="0" borderId="0" xfId="0" applyNumberFormat="1" applyFont="1"/>
    <xf numFmtId="38" fontId="0" fillId="0" borderId="0" xfId="0" applyNumberFormat="1" applyFont="1" applyAlignment="1">
      <alignment wrapText="1"/>
    </xf>
    <xf numFmtId="38" fontId="4" fillId="0" borderId="0" xfId="0" applyNumberFormat="1" applyFont="1"/>
    <xf numFmtId="0" fontId="1" fillId="0" borderId="0" xfId="0" applyFont="1" applyAlignment="1">
      <alignment horizontal="center"/>
    </xf>
    <xf numFmtId="0" fontId="0" fillId="2" borderId="0" xfId="0" applyFont="1" applyFill="1"/>
    <xf numFmtId="0" fontId="0" fillId="3" borderId="0" xfId="0" applyFont="1" applyFill="1" applyAlignment="1">
      <alignment horizontal="left" indent="1"/>
    </xf>
    <xf numFmtId="0" fontId="0" fillId="3" borderId="0" xfId="0" applyFont="1" applyFill="1" applyAlignment="1">
      <alignment horizontal="left" indent="2"/>
    </xf>
    <xf numFmtId="0" fontId="4" fillId="0" borderId="0" xfId="0" applyFont="1"/>
    <xf numFmtId="6" fontId="4" fillId="0" borderId="0" xfId="0" applyNumberFormat="1" applyFont="1" applyAlignment="1">
      <alignment vertical="center"/>
    </xf>
    <xf numFmtId="8" fontId="4" fillId="0" borderId="0" xfId="0" applyNumberFormat="1" applyFont="1"/>
    <xf numFmtId="165" fontId="4" fillId="0" borderId="0" xfId="0" applyNumberFormat="1" applyFont="1"/>
    <xf numFmtId="0" fontId="0" fillId="0" borderId="0" xfId="0" applyFont="1" applyFill="1"/>
    <xf numFmtId="38" fontId="4" fillId="0" borderId="0" xfId="0" applyNumberFormat="1" applyFont="1" applyFill="1"/>
    <xf numFmtId="0" fontId="0" fillId="3" borderId="0" xfId="0" applyFont="1" applyFill="1"/>
    <xf numFmtId="0" fontId="3" fillId="3" borderId="0" xfId="0" applyFont="1" applyFill="1"/>
    <xf numFmtId="6" fontId="0" fillId="3" borderId="0" xfId="0" applyNumberFormat="1" applyFont="1" applyFill="1"/>
    <xf numFmtId="3" fontId="0" fillId="3" borderId="0" xfId="0" applyNumberFormat="1" applyFont="1" applyFill="1"/>
    <xf numFmtId="3" fontId="1" fillId="3" borderId="0" xfId="0" applyNumberFormat="1" applyFont="1" applyFill="1"/>
    <xf numFmtId="0" fontId="0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  <xf numFmtId="166" fontId="4" fillId="0" borderId="0" xfId="2" applyNumberFormat="1" applyFont="1" applyFill="1"/>
    <xf numFmtId="166" fontId="0" fillId="0" borderId="0" xfId="2" applyNumberFormat="1" applyFont="1"/>
    <xf numFmtId="38" fontId="0" fillId="0" borderId="1" xfId="0" applyNumberFormat="1" applyFont="1" applyBorder="1" applyAlignment="1">
      <alignment wrapText="1"/>
    </xf>
    <xf numFmtId="166" fontId="0" fillId="0" borderId="2" xfId="2" applyNumberFormat="1" applyFont="1" applyBorder="1"/>
    <xf numFmtId="0" fontId="4" fillId="0" borderId="0" xfId="0" applyFont="1" applyAlignment="1">
      <alignment horizontal="left" vertical="center" readingOrder="1"/>
    </xf>
    <xf numFmtId="0" fontId="1" fillId="0" borderId="0" xfId="0" applyFont="1"/>
    <xf numFmtId="167" fontId="4" fillId="0" borderId="1" xfId="1" applyNumberFormat="1" applyFont="1" applyBorder="1" applyAlignment="1"/>
    <xf numFmtId="6" fontId="0" fillId="0" borderId="0" xfId="0" applyNumberFormat="1"/>
    <xf numFmtId="0" fontId="4" fillId="0" borderId="0" xfId="0" applyFont="1" applyFill="1" applyAlignment="1">
      <alignment horizontal="left" vertical="center" readingOrder="1"/>
    </xf>
    <xf numFmtId="166" fontId="0" fillId="2" borderId="2" xfId="2" applyNumberFormat="1" applyFont="1" applyFill="1" applyBorder="1"/>
    <xf numFmtId="166" fontId="0" fillId="0" borderId="0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809625</xdr:colOff>
      <xdr:row>4</xdr:row>
      <xdr:rowOff>7423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609600" cy="686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809625</xdr:colOff>
      <xdr:row>4</xdr:row>
      <xdr:rowOff>7423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609600" cy="7027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809625</xdr:colOff>
      <xdr:row>4</xdr:row>
      <xdr:rowOff>7423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609600" cy="702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90" zoomScaleNormal="90" zoomScalePageLayoutView="80" workbookViewId="0">
      <selection activeCell="A15" sqref="A15"/>
    </sheetView>
  </sheetViews>
  <sheetFormatPr defaultColWidth="8.85546875" defaultRowHeight="15" x14ac:dyDescent="0.25"/>
  <cols>
    <col min="1" max="1" width="41.28515625" style="2" customWidth="1"/>
    <col min="2" max="2" width="32.42578125" style="2" customWidth="1"/>
    <col min="3" max="3" width="22.28515625" style="2" customWidth="1"/>
    <col min="4" max="4" width="20.28515625" style="2" customWidth="1"/>
    <col min="5" max="5" width="21.7109375" style="2" customWidth="1"/>
    <col min="6" max="6" width="3.28515625" style="2" customWidth="1"/>
    <col min="7" max="7" width="18.42578125" style="2" customWidth="1"/>
    <col min="8" max="8" width="21.7109375" style="2" bestFit="1" customWidth="1"/>
    <col min="9" max="9" width="19.42578125" style="2" customWidth="1"/>
    <col min="10" max="10" width="15.42578125" style="2" bestFit="1" customWidth="1"/>
    <col min="11" max="11" width="129.140625" style="2" bestFit="1" customWidth="1"/>
    <col min="12" max="16384" width="8.85546875" style="2"/>
  </cols>
  <sheetData>
    <row r="1" spans="1:10" x14ac:dyDescent="0.25">
      <c r="C1" s="12" t="s">
        <v>22</v>
      </c>
      <c r="D1" s="12" t="s">
        <v>22</v>
      </c>
      <c r="E1" s="12" t="s">
        <v>22</v>
      </c>
      <c r="F1" s="19"/>
      <c r="G1" s="12" t="s">
        <v>29</v>
      </c>
      <c r="H1" s="12" t="s">
        <v>29</v>
      </c>
      <c r="I1" s="12" t="s">
        <v>29</v>
      </c>
    </row>
    <row r="2" spans="1:10" x14ac:dyDescent="0.25">
      <c r="C2" s="12" t="s">
        <v>0</v>
      </c>
      <c r="D2" s="12" t="s">
        <v>0</v>
      </c>
      <c r="E2" s="12" t="s">
        <v>0</v>
      </c>
      <c r="F2" s="19"/>
      <c r="G2" s="12" t="s">
        <v>0</v>
      </c>
      <c r="H2" s="12" t="s">
        <v>0</v>
      </c>
      <c r="I2" s="12" t="s">
        <v>0</v>
      </c>
    </row>
    <row r="3" spans="1:10" x14ac:dyDescent="0.25">
      <c r="C3" s="12">
        <v>2014</v>
      </c>
      <c r="D3" s="12">
        <v>2013</v>
      </c>
      <c r="E3" s="12">
        <v>2012</v>
      </c>
      <c r="F3" s="19"/>
      <c r="G3" s="12">
        <v>2014</v>
      </c>
      <c r="H3" s="12">
        <v>2013</v>
      </c>
      <c r="I3" s="12">
        <v>2012</v>
      </c>
    </row>
    <row r="5" spans="1:10" x14ac:dyDescent="0.25">
      <c r="A5" s="11" t="s">
        <v>15</v>
      </c>
    </row>
    <row r="6" spans="1:10" x14ac:dyDescent="0.25">
      <c r="A6" s="3" t="s">
        <v>2</v>
      </c>
      <c r="B6" s="1" t="s">
        <v>1</v>
      </c>
    </row>
    <row r="7" spans="1:10" x14ac:dyDescent="0.25">
      <c r="A7" s="2" t="s">
        <v>16</v>
      </c>
      <c r="B7" s="33" t="s">
        <v>23</v>
      </c>
      <c r="C7" s="29">
        <f>_xll.CalcbenchXBRLTagFiscalPeriod($B7, C$1, C$3, C$2)</f>
        <v>37565000</v>
      </c>
      <c r="D7" s="29">
        <f>_xll.CalcbenchData($B7, D$1, D$3-1, D$2)</f>
        <v>43148000</v>
      </c>
      <c r="E7" s="29">
        <f>_xll.CalcbenchData($B7, E$1, E$3-1, E$2)</f>
        <v>36054000</v>
      </c>
      <c r="F7" s="20"/>
      <c r="G7" s="29">
        <f>_xll.CalcbenchData($B7, G$1, G$3-1, G$2)</f>
        <v>66123000</v>
      </c>
      <c r="H7" s="29">
        <f>_xll.CalcbenchData($B7, H$1, H$3-1, H$2)</f>
        <v>21210000</v>
      </c>
      <c r="I7" s="29">
        <f>_xll.CalcbenchData($B7, I$1, I$3-1, I$2)</f>
        <v>15847000</v>
      </c>
    </row>
    <row r="8" spans="1:10" ht="17.25" customHeight="1" x14ac:dyDescent="0.25">
      <c r="A8" s="2" t="s">
        <v>17</v>
      </c>
      <c r="B8" s="33" t="s">
        <v>24</v>
      </c>
      <c r="C8" s="9">
        <f>_xll.CalcbenchData($B8, C$1, C$3, C$2)</f>
        <v>31397000</v>
      </c>
      <c r="D8" s="9">
        <f>_xll.CalcbenchData($B8, D$1, D$3, D$2)</f>
        <v>40774000</v>
      </c>
      <c r="E8" s="9">
        <f>_xll.CalcbenchData($B8, E$1, E$3, E$2)</f>
        <v>37350000</v>
      </c>
      <c r="F8" s="9"/>
      <c r="G8" s="9">
        <f>_xll.CalcbenchData($B8, G$1, G$3, G$2)</f>
        <v>35700000</v>
      </c>
      <c r="H8" s="9">
        <f>_xll.CalcbenchData($B8, H$1, H$3, H$2)</f>
        <v>48534000</v>
      </c>
      <c r="I8" s="9">
        <f>_xll.CalcbenchData($B8, I$1, I$3, I$2)</f>
        <v>18028000</v>
      </c>
    </row>
    <row r="9" spans="1:10" x14ac:dyDescent="0.25">
      <c r="A9" s="2" t="s">
        <v>18</v>
      </c>
      <c r="B9" s="33" t="s">
        <v>25</v>
      </c>
      <c r="C9" s="9">
        <f>_xll.CalcbenchData($B9, C$1, C$3, C$2)</f>
        <v>25389000</v>
      </c>
      <c r="D9" s="9">
        <f>_xll.CalcbenchData($B9, D$1, D$3, D$2)</f>
        <v>36386000</v>
      </c>
      <c r="E9" s="9">
        <f>_xll.CalcbenchData($B9, E$1, E$3, E$2)</f>
        <v>32943000</v>
      </c>
      <c r="F9" s="18"/>
      <c r="G9" s="9">
        <f>_xll.CalcbenchData($B9, G$1, G$3, G$2)</f>
        <v>28800000</v>
      </c>
      <c r="H9" s="9">
        <f>_xll.CalcbenchData($B9, H$1, H$3, H$2)</f>
        <v>38082000</v>
      </c>
      <c r="I9" s="9">
        <f>_xll.CalcbenchData($B9, I$1, I$3, I$2)</f>
        <v>12152000</v>
      </c>
    </row>
    <row r="10" spans="1:10" x14ac:dyDescent="0.25">
      <c r="A10" s="2" t="s">
        <v>19</v>
      </c>
      <c r="B10" s="33" t="s">
        <v>26</v>
      </c>
      <c r="C10" s="9">
        <f>_xll.CalcbenchData($B10, C$1, C$3, C$2)</f>
        <v>19387000</v>
      </c>
      <c r="D10" s="9">
        <f>_xll.CalcbenchData($B10, D$1, D$3, D$2)</f>
        <v>32654000</v>
      </c>
      <c r="E10" s="9">
        <f>_xll.CalcbenchData($B10, E$1, E$3, E$2)</f>
        <v>30935000</v>
      </c>
      <c r="F10" s="18"/>
      <c r="G10" s="9">
        <f>_xll.CalcbenchData($B10, G$1, G$3, G$2)</f>
        <v>18000000</v>
      </c>
      <c r="H10" s="9">
        <f>_xll.CalcbenchData($B10, H$1, H$3, H$2)</f>
        <v>28122000</v>
      </c>
      <c r="I10" s="9">
        <f>_xll.CalcbenchData($B10, I$1, I$3, I$2)</f>
        <v>8738000</v>
      </c>
    </row>
    <row r="11" spans="1:10" ht="15.75" customHeight="1" x14ac:dyDescent="0.25">
      <c r="A11" s="2" t="s">
        <v>20</v>
      </c>
      <c r="B11" s="33" t="s">
        <v>27</v>
      </c>
      <c r="C11" s="9">
        <f>_xll.CalcbenchData($B11, C$1, C$3, C$2)</f>
        <v>15125000</v>
      </c>
      <c r="D11" s="9">
        <f>_xll.CalcbenchData($B11, D$1, D$3, D$2)</f>
        <v>28045000</v>
      </c>
      <c r="E11" s="9">
        <f>_xll.CalcbenchData($B11, E$1, E$3, E$2)</f>
        <v>27449000</v>
      </c>
      <c r="F11" s="10"/>
      <c r="G11" s="10">
        <f>_xll.CalcbenchData($B11, G$1, G$3, G$2)</f>
        <v>15700000</v>
      </c>
      <c r="H11" s="9">
        <f>_xll.CalcbenchData($B11, H$1, H$3, H$2)</f>
        <v>22792000</v>
      </c>
      <c r="I11" s="9">
        <f>_xll.CalcbenchData($B11, I$1, I$3, I$2)</f>
        <v>7411000</v>
      </c>
    </row>
    <row r="12" spans="1:10" ht="20.25" customHeight="1" x14ac:dyDescent="0.25">
      <c r="A12" s="26" t="s">
        <v>21</v>
      </c>
      <c r="B12" s="33" t="s">
        <v>28</v>
      </c>
      <c r="C12" s="31">
        <f>_xll.CalcbenchData($B12, C$1, C$3, C$2)</f>
        <v>27135000</v>
      </c>
      <c r="D12" s="31">
        <f>_xll.CalcbenchData($B12, D$1, D$3, D$2)</f>
        <v>45743000</v>
      </c>
      <c r="E12" s="31">
        <f>_xll.CalcbenchData($B12, E$1, E$3, E$2)</f>
        <v>62496000</v>
      </c>
      <c r="F12" s="16"/>
      <c r="G12" s="35">
        <f>_xll.CalcbenchData($B12, G$1, G$3, G$2)</f>
        <v>53300000</v>
      </c>
      <c r="H12" s="31">
        <f>_xll.CalcbenchData($B12, H$1, H$3, H$2)</f>
        <v>65683000</v>
      </c>
      <c r="I12" s="31">
        <f>_xll.CalcbenchData($B12, I$1, I$3, I$2)</f>
        <v>16662000</v>
      </c>
    </row>
    <row r="13" spans="1:10" ht="15.75" thickBot="1" x14ac:dyDescent="0.3">
      <c r="A13" s="34" t="s">
        <v>41</v>
      </c>
      <c r="B13" s="15" t="s">
        <v>40</v>
      </c>
      <c r="C13" s="32">
        <f>SUM(C7:C12)</f>
        <v>155998000</v>
      </c>
      <c r="D13" s="32">
        <f t="shared" ref="D13:I13" si="0">SUM(D7:D12)</f>
        <v>226750000</v>
      </c>
      <c r="E13" s="32">
        <f t="shared" si="0"/>
        <v>227227000</v>
      </c>
      <c r="F13" s="39"/>
      <c r="G13" s="32">
        <f t="shared" si="0"/>
        <v>217623000</v>
      </c>
      <c r="H13" s="32">
        <f t="shared" si="0"/>
        <v>224423000</v>
      </c>
      <c r="I13" s="32">
        <f t="shared" si="0"/>
        <v>78838000</v>
      </c>
    </row>
    <row r="14" spans="1:10" ht="15.75" thickTop="1" x14ac:dyDescent="0.25">
      <c r="B14" s="15"/>
      <c r="C14" s="17"/>
      <c r="D14" s="17"/>
      <c r="E14" s="17"/>
      <c r="F14" s="17"/>
      <c r="G14" s="17"/>
      <c r="H14" s="17"/>
      <c r="I14" s="17"/>
    </row>
    <row r="15" spans="1:10" x14ac:dyDescent="0.25">
      <c r="B15" s="15"/>
      <c r="C15" s="17"/>
      <c r="D15" s="17"/>
      <c r="E15" s="17"/>
      <c r="F15" s="17"/>
      <c r="G15" s="17"/>
      <c r="H15" s="17"/>
      <c r="I15" s="17"/>
    </row>
    <row r="16" spans="1:10" x14ac:dyDescent="0.25">
      <c r="A16" s="2" t="s">
        <v>3</v>
      </c>
      <c r="B16" s="2" t="s">
        <v>4</v>
      </c>
      <c r="C16" s="5">
        <f>_xll.CalcbenchData($B16, C$1, C$3, C$2)</f>
        <v>6718041000</v>
      </c>
      <c r="D16" s="5">
        <f>_xll.CalcbenchData($B16, D$1, D$3, D$2)</f>
        <v>7060814000</v>
      </c>
      <c r="E16" s="5">
        <f>_xll.CalcbenchData($B16, E$1, E$3, E$2)</f>
        <v>7067928000</v>
      </c>
      <c r="F16" s="4"/>
      <c r="G16" s="30">
        <f>_xll.CalcbenchData($B16, G$1, G$3, G$2)</f>
        <v>26353000000</v>
      </c>
      <c r="H16" s="5">
        <f>_xll.CalcbenchData($B16, H$1, H$3, H$2)</f>
        <v>27970800000</v>
      </c>
      <c r="I16" s="5">
        <f>_xll.CalcbenchData($B16, I$1, I$3, I$2)</f>
        <v>17950400000</v>
      </c>
      <c r="J16" s="6"/>
    </row>
    <row r="17" spans="1:9" x14ac:dyDescent="0.25">
      <c r="A17" s="2" t="s">
        <v>5</v>
      </c>
      <c r="B17" s="2" t="s">
        <v>6</v>
      </c>
      <c r="C17" s="5">
        <f>_xll.CalcbenchData($B17, C$1, C$3, C$2)</f>
        <v>4755928000</v>
      </c>
      <c r="D17" s="5">
        <f>_xll.CalcbenchData($B17, D$1, D$3, D$2)</f>
        <v>4977966000</v>
      </c>
      <c r="E17" s="5">
        <f>_xll.CalcbenchData($B17, E$1, E$3, E$2)</f>
        <v>4885224000</v>
      </c>
      <c r="F17" s="4"/>
      <c r="G17" s="30">
        <f>_xll.CalcbenchData($B17, G$1, G$3, G$2)</f>
        <v>20918500000</v>
      </c>
      <c r="H17" s="5">
        <f>_xll.CalcbenchData($B17, H$1, H$3, H$2)</f>
        <v>22737500000</v>
      </c>
      <c r="I17" s="5">
        <f>_xll.CalcbenchData($B17, I$1, I$3, I$2)</f>
        <v>14232981000</v>
      </c>
    </row>
    <row r="18" spans="1:9" x14ac:dyDescent="0.25">
      <c r="A18" s="2" t="s">
        <v>7</v>
      </c>
      <c r="B18" s="2" t="s">
        <v>8</v>
      </c>
      <c r="C18" s="5">
        <f>_xll.CalcbenchData($B18, C$1, C$3, C$2)</f>
        <v>1962113000</v>
      </c>
      <c r="D18" s="5">
        <f>_xll.CalcbenchData($B18, D$1, D$3, D$2)</f>
        <v>2082848000</v>
      </c>
      <c r="E18" s="5">
        <f>_xll.CalcbenchData($B18, E$1, E$3, E$2)</f>
        <v>2182704000</v>
      </c>
      <c r="F18" s="4"/>
      <c r="G18" s="30">
        <f>_xll.CalcbenchData($B18, G$1, G$3, G$2)</f>
        <v>5434500000</v>
      </c>
      <c r="H18" s="5">
        <f>_xll.CalcbenchData($B18, H$1, H$3, H$2)</f>
        <v>5233300000</v>
      </c>
      <c r="I18" s="5">
        <f>_xll.CalcbenchData($B18, I$1, I$3, I$2)</f>
        <v>3717400000</v>
      </c>
    </row>
    <row r="19" spans="1:9" x14ac:dyDescent="0.25">
      <c r="D19" s="5"/>
      <c r="E19" s="5"/>
      <c r="F19" s="4"/>
      <c r="G19" s="4"/>
    </row>
    <row r="20" spans="1:9" x14ac:dyDescent="0.25">
      <c r="A20" s="7" t="s">
        <v>9</v>
      </c>
      <c r="B20" s="21"/>
      <c r="C20" s="21"/>
      <c r="D20" s="21"/>
      <c r="E20" s="21"/>
      <c r="F20" s="24"/>
      <c r="G20" s="24"/>
    </row>
    <row r="21" spans="1:9" x14ac:dyDescent="0.25">
      <c r="A21" s="13" t="s">
        <v>10</v>
      </c>
      <c r="B21" s="21"/>
      <c r="C21" s="21"/>
      <c r="D21" s="21"/>
      <c r="E21" s="21"/>
      <c r="F21" s="24"/>
      <c r="G21" s="24"/>
    </row>
    <row r="22" spans="1:9" x14ac:dyDescent="0.25">
      <c r="A22" s="13" t="s">
        <v>11</v>
      </c>
      <c r="B22" s="7"/>
      <c r="C22" s="7"/>
      <c r="D22" s="7"/>
      <c r="E22" s="7"/>
      <c r="F22" s="25"/>
      <c r="G22" s="25"/>
    </row>
    <row r="23" spans="1:9" x14ac:dyDescent="0.25">
      <c r="A23" s="13"/>
      <c r="B23" s="22"/>
      <c r="C23" s="22"/>
      <c r="D23" s="7"/>
      <c r="E23" s="7"/>
      <c r="F23" s="25"/>
      <c r="G23" s="25"/>
    </row>
    <row r="24" spans="1:9" x14ac:dyDescent="0.25">
      <c r="A24" s="13" t="s">
        <v>12</v>
      </c>
      <c r="B24" s="21"/>
      <c r="C24" s="21"/>
      <c r="D24" s="23"/>
      <c r="E24" s="23"/>
      <c r="F24" s="23"/>
      <c r="G24" s="23"/>
      <c r="H24" s="5"/>
      <c r="I24" s="5"/>
    </row>
    <row r="25" spans="1:9" x14ac:dyDescent="0.25">
      <c r="A25" s="14" t="s">
        <v>13</v>
      </c>
      <c r="B25" s="21"/>
      <c r="C25" s="21"/>
      <c r="D25" s="23"/>
      <c r="E25" s="23"/>
      <c r="F25" s="23"/>
      <c r="G25" s="23"/>
      <c r="H25" s="5"/>
      <c r="I25" s="5"/>
    </row>
    <row r="26" spans="1:9" x14ac:dyDescent="0.25">
      <c r="A26" s="14" t="s">
        <v>14</v>
      </c>
      <c r="B26" s="21"/>
      <c r="C26" s="21"/>
      <c r="D26" s="23"/>
      <c r="E26" s="23"/>
      <c r="F26" s="23"/>
      <c r="G26" s="23"/>
    </row>
    <row r="27" spans="1:9" x14ac:dyDescent="0.25">
      <c r="F27" s="4"/>
      <c r="G27" s="4"/>
    </row>
    <row r="28" spans="1:9" x14ac:dyDescent="0.25">
      <c r="F28" s="5"/>
      <c r="G28" s="5"/>
    </row>
    <row r="29" spans="1:9" x14ac:dyDescent="0.25">
      <c r="A29" s="3"/>
      <c r="B29" s="3"/>
      <c r="C29" s="3"/>
      <c r="D29" s="5"/>
      <c r="F29" s="5"/>
      <c r="G29" s="5"/>
    </row>
    <row r="30" spans="1:9" x14ac:dyDescent="0.25">
      <c r="D30" s="8"/>
      <c r="E30" s="8"/>
      <c r="H30" s="8"/>
      <c r="I30" s="8"/>
    </row>
    <row r="31" spans="1:9" x14ac:dyDescent="0.25">
      <c r="B31" s="6"/>
      <c r="C31" s="6"/>
    </row>
    <row r="35" spans="2:2" x14ac:dyDescent="0.25">
      <c r="B35" s="5"/>
    </row>
  </sheetData>
  <pageMargins left="0.7" right="0.7" top="0.75" bottom="0.75" header="0.3" footer="0.3"/>
  <pageSetup paperSize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90" zoomScaleNormal="90" workbookViewId="0">
      <selection activeCell="A22" sqref="A22"/>
    </sheetView>
  </sheetViews>
  <sheetFormatPr defaultRowHeight="15" x14ac:dyDescent="0.25"/>
  <cols>
    <col min="1" max="1" width="41.28515625" bestFit="1" customWidth="1"/>
    <col min="2" max="2" width="26" customWidth="1"/>
    <col min="3" max="3" width="14.5703125" customWidth="1"/>
    <col min="4" max="4" width="16.5703125" customWidth="1"/>
    <col min="5" max="5" width="16.85546875" customWidth="1"/>
    <col min="6" max="6" width="5.42578125" customWidth="1"/>
    <col min="7" max="7" width="16.85546875" customWidth="1"/>
    <col min="8" max="9" width="13.28515625" bestFit="1" customWidth="1"/>
  </cols>
  <sheetData>
    <row r="1" spans="1:9" s="2" customFormat="1" x14ac:dyDescent="0.25">
      <c r="C1" s="12" t="s">
        <v>22</v>
      </c>
      <c r="D1" s="12" t="s">
        <v>22</v>
      </c>
      <c r="E1" s="12" t="s">
        <v>22</v>
      </c>
      <c r="F1" s="19"/>
      <c r="G1" s="12" t="s">
        <v>52</v>
      </c>
      <c r="H1" s="12" t="s">
        <v>52</v>
      </c>
      <c r="I1" s="12" t="s">
        <v>52</v>
      </c>
    </row>
    <row r="2" spans="1:9" s="2" customFormat="1" x14ac:dyDescent="0.25">
      <c r="C2" s="12" t="s">
        <v>0</v>
      </c>
      <c r="D2" s="12" t="s">
        <v>0</v>
      </c>
      <c r="E2" s="12" t="s">
        <v>0</v>
      </c>
      <c r="F2" s="19"/>
      <c r="G2" s="12" t="s">
        <v>0</v>
      </c>
      <c r="H2" s="12" t="s">
        <v>0</v>
      </c>
      <c r="I2" s="12" t="s">
        <v>0</v>
      </c>
    </row>
    <row r="3" spans="1:9" s="2" customFormat="1" x14ac:dyDescent="0.25">
      <c r="C3" s="12">
        <v>2014</v>
      </c>
      <c r="D3" s="12">
        <v>2013</v>
      </c>
      <c r="E3" s="12">
        <v>2012</v>
      </c>
      <c r="F3" s="19"/>
      <c r="G3" s="12">
        <v>2014</v>
      </c>
      <c r="H3" s="12">
        <v>2013</v>
      </c>
      <c r="I3" s="12">
        <v>2012</v>
      </c>
    </row>
    <row r="4" spans="1:9" s="2" customFormat="1" x14ac:dyDescent="0.25">
      <c r="A4" s="11"/>
    </row>
    <row r="5" spans="1:9" ht="14.25" customHeight="1" x14ac:dyDescent="0.25">
      <c r="A5" s="28" t="s">
        <v>35</v>
      </c>
    </row>
    <row r="6" spans="1:9" x14ac:dyDescent="0.25">
      <c r="A6" s="3" t="s">
        <v>2</v>
      </c>
      <c r="B6" s="27" t="s">
        <v>1</v>
      </c>
    </row>
    <row r="7" spans="1:9" x14ac:dyDescent="0.25">
      <c r="A7" t="s">
        <v>16</v>
      </c>
      <c r="B7" t="s">
        <v>30</v>
      </c>
      <c r="C7" s="30">
        <f>_xll.CalcbenchData($B8,C$1,C$3,C$2)</f>
        <v>4150000</v>
      </c>
      <c r="D7" s="30">
        <f>_xll.CalcbenchData($B8,D$1,D$3,D$2)</f>
        <v>6551000</v>
      </c>
      <c r="E7" s="30">
        <f>_xll.CalcbenchData($B8,E$1,E$3,E$2)</f>
        <v>5096000</v>
      </c>
      <c r="F7" s="30"/>
      <c r="G7" s="30">
        <f>_xll.CalcbenchData($B8,G$1,G$3,G$2)</f>
        <v>3700000</v>
      </c>
      <c r="H7" s="30">
        <f>_xll.CalcbenchData($B8,H$1,H$3,H$2)</f>
        <v>3900000</v>
      </c>
      <c r="I7" s="30">
        <f>_xll.CalcbenchData($B8,I$1,I$3,I$2)</f>
        <v>7800000</v>
      </c>
    </row>
    <row r="8" spans="1:9" x14ac:dyDescent="0.25">
      <c r="A8" t="s">
        <v>17</v>
      </c>
      <c r="B8" t="s">
        <v>31</v>
      </c>
      <c r="C8" s="30">
        <f>_xll.CalcbenchData($B9,C$1,C$3,C$2)</f>
        <v>2891000</v>
      </c>
      <c r="D8" s="30">
        <f>_xll.CalcbenchData($B9,D$1,D$3,D$2)</f>
        <v>3485000</v>
      </c>
      <c r="E8" s="30">
        <f>_xll.CalcbenchData($B9,E$1,E$3,E$2)</f>
        <v>4332000</v>
      </c>
      <c r="F8" s="30"/>
      <c r="G8" s="30">
        <f>_xll.CalcbenchData($B9,G$1,G$3,G$2)</f>
        <v>4900000</v>
      </c>
      <c r="H8" s="30">
        <f>_xll.CalcbenchData($B9,H$1,H$3,H$2)</f>
        <v>3600000</v>
      </c>
      <c r="I8" s="30">
        <f>_xll.CalcbenchData($B9,I$1,I$3,I$2)</f>
        <v>2300000</v>
      </c>
    </row>
    <row r="9" spans="1:9" x14ac:dyDescent="0.25">
      <c r="A9" t="s">
        <v>18</v>
      </c>
      <c r="B9" t="s">
        <v>32</v>
      </c>
      <c r="C9" s="30">
        <f>_xll.CalcbenchData($B10,C$1,C$3,C$2)</f>
        <v>1546000</v>
      </c>
      <c r="D9" s="30">
        <f>_xll.CalcbenchData($B10,D$1,D$3,D$2)</f>
        <v>1883000</v>
      </c>
      <c r="E9" s="30">
        <f>_xll.CalcbenchData($B10,E$1,E$3,E$2)</f>
        <v>1944000</v>
      </c>
      <c r="F9" s="30"/>
      <c r="G9" s="30">
        <f>_xll.CalcbenchData($B10,G$1,G$3,G$2)</f>
        <v>1000000</v>
      </c>
      <c r="H9" s="30">
        <f>_xll.CalcbenchData($B10,H$1,H$3,H$2)</f>
        <v>2000000</v>
      </c>
      <c r="I9" s="30">
        <f>_xll.CalcbenchData($B10,I$1,I$3,I$2)</f>
        <v>1400000</v>
      </c>
    </row>
    <row r="10" spans="1:9" x14ac:dyDescent="0.25">
      <c r="A10" t="s">
        <v>19</v>
      </c>
      <c r="B10" t="s">
        <v>33</v>
      </c>
      <c r="C10" s="30">
        <f>_xll.CalcbenchData($B11,C$1,C$3,C$2)</f>
        <v>922000</v>
      </c>
      <c r="D10" s="30">
        <f>_xll.CalcbenchData($B11,D$1,D$3,D$2)</f>
        <v>1273000</v>
      </c>
      <c r="E10" s="30">
        <f>_xll.CalcbenchData($B11,E$1,E$3,E$2)</f>
        <v>838000</v>
      </c>
      <c r="F10" s="30"/>
      <c r="G10" s="30">
        <f>_xll.CalcbenchData($B11,G$1,G$3,G$2)</f>
        <v>2900000</v>
      </c>
      <c r="H10" s="30">
        <f>_xll.CalcbenchData($B11,H$1,H$3,H$2)</f>
        <v>1000000</v>
      </c>
      <c r="I10" s="30">
        <f>_xll.CalcbenchData($B11,I$1,I$3,I$2)</f>
        <v>600000</v>
      </c>
    </row>
    <row r="11" spans="1:9" x14ac:dyDescent="0.25">
      <c r="A11" t="s">
        <v>20</v>
      </c>
      <c r="B11" t="s">
        <v>34</v>
      </c>
      <c r="C11" s="30">
        <f>_xll.CalcbenchData($B12,C$1,C$3,C$2)</f>
        <v>1051000</v>
      </c>
      <c r="D11" s="30">
        <f>_xll.CalcbenchData($B12,D$1,D$3,D$2)</f>
        <v>1215000</v>
      </c>
      <c r="E11" s="30">
        <f>_xll.CalcbenchData($B12,E$1,E$3,E$2)</f>
        <v>708000</v>
      </c>
      <c r="F11" s="30"/>
      <c r="G11" s="30">
        <f>_xll.CalcbenchData($B12,G$1,G$3,G$2)</f>
        <v>700000</v>
      </c>
      <c r="H11" s="30">
        <f>_xll.CalcbenchData($B12,H$1,H$3,H$2)</f>
        <v>3900000</v>
      </c>
      <c r="I11" s="30">
        <f>_xll.CalcbenchData($B12,I$1,I$3,I$2)</f>
        <v>1400000</v>
      </c>
    </row>
    <row r="12" spans="1:9" x14ac:dyDescent="0.25">
      <c r="A12" t="s">
        <v>21</v>
      </c>
      <c r="B12" t="s">
        <v>36</v>
      </c>
      <c r="C12" s="30">
        <f>_xll.CalcbenchData($B13,C$1,C$3,C$2)</f>
        <v>14801000</v>
      </c>
      <c r="D12" s="30">
        <f>_xll.CalcbenchData($B13,D$1,D$3,D$2)</f>
        <v>21262000</v>
      </c>
      <c r="E12" s="30">
        <f>_xll.CalcbenchData($B13,E$1,E$3,E$2)</f>
        <v>19601000</v>
      </c>
      <c r="F12" s="30"/>
      <c r="G12" s="30">
        <f>_xll.CalcbenchData($B13,G$1,G$3,G$2)</f>
        <v>18200000</v>
      </c>
      <c r="H12" s="30">
        <f>_xll.CalcbenchData($B13,H$1,H$3,H$2)</f>
        <v>24100000</v>
      </c>
      <c r="I12" s="30">
        <f>_xll.CalcbenchData($B13,I$1,I$3,I$2)</f>
        <v>21400000</v>
      </c>
    </row>
    <row r="13" spans="1:9" ht="15.75" thickBot="1" x14ac:dyDescent="0.3">
      <c r="A13" s="34" t="s">
        <v>42</v>
      </c>
      <c r="B13" t="s">
        <v>43</v>
      </c>
      <c r="C13" s="32">
        <f>SUM(C7:C12)</f>
        <v>25361000</v>
      </c>
      <c r="D13" s="32">
        <f t="shared" ref="D13:G13" si="0">SUM(D7:D12)</f>
        <v>35669000</v>
      </c>
      <c r="E13" s="32">
        <f t="shared" si="0"/>
        <v>32519000</v>
      </c>
      <c r="F13" s="39"/>
      <c r="G13" s="32">
        <f t="shared" si="0"/>
        <v>31400000</v>
      </c>
      <c r="H13" s="32">
        <f t="shared" ref="H13:I13" si="1">SUM(H7:H12)</f>
        <v>38500000</v>
      </c>
      <c r="I13" s="32">
        <f t="shared" si="1"/>
        <v>34900000</v>
      </c>
    </row>
    <row r="14" spans="1:9" ht="15.75" thickTop="1" x14ac:dyDescent="0.25">
      <c r="A14" s="34"/>
    </row>
    <row r="16" spans="1:9" x14ac:dyDescent="0.25">
      <c r="A16" s="11" t="s">
        <v>37</v>
      </c>
    </row>
    <row r="17" spans="1:3" x14ac:dyDescent="0.25">
      <c r="A17" s="2" t="s">
        <v>42</v>
      </c>
      <c r="B17" t="s">
        <v>43</v>
      </c>
      <c r="C17" s="36">
        <f>_xll.CalcbenchData($B17,C$1,C$3,C$2)</f>
        <v>14801000</v>
      </c>
    </row>
    <row r="18" spans="1:3" x14ac:dyDescent="0.25">
      <c r="A18" t="s">
        <v>38</v>
      </c>
      <c r="B18" t="s">
        <v>44</v>
      </c>
      <c r="C18" s="36">
        <f>-_xll.CalcbenchData($B18,C$1,C$3,C$2)</f>
        <v>0</v>
      </c>
    </row>
    <row r="19" spans="1:3" x14ac:dyDescent="0.25">
      <c r="A19" s="34" t="s">
        <v>39</v>
      </c>
      <c r="B19" t="s">
        <v>45</v>
      </c>
      <c r="C19" s="36">
        <f>_xll.CalcbenchData($B19,C$1,C$3,C$2)</f>
        <v>14801000</v>
      </c>
    </row>
  </sheetData>
  <pageMargins left="0.7" right="0.7" top="0.75" bottom="0.75" header="0.3" footer="0.3"/>
  <pageSetup paperSize="0" orientation="portrait" r:id="rId1"/>
  <ignoredErrors>
    <ignoredError sqref="C18:C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8" sqref="C8"/>
    </sheetView>
  </sheetViews>
  <sheetFormatPr defaultRowHeight="15" x14ac:dyDescent="0.25"/>
  <cols>
    <col min="1" max="1" width="34.5703125" customWidth="1"/>
    <col min="2" max="2" width="26.140625" customWidth="1"/>
    <col min="3" max="3" width="16.42578125" customWidth="1"/>
    <col min="4" max="4" width="15.7109375" customWidth="1"/>
    <col min="5" max="5" width="17.28515625" customWidth="1"/>
  </cols>
  <sheetData>
    <row r="1" spans="1:5" x14ac:dyDescent="0.25">
      <c r="A1" s="2"/>
      <c r="B1" s="2"/>
      <c r="C1" s="12" t="s">
        <v>22</v>
      </c>
      <c r="D1" s="12" t="s">
        <v>22</v>
      </c>
      <c r="E1" s="12" t="s">
        <v>22</v>
      </c>
    </row>
    <row r="2" spans="1:5" x14ac:dyDescent="0.25">
      <c r="A2" s="2"/>
      <c r="B2" s="2"/>
      <c r="C2" s="12" t="s">
        <v>0</v>
      </c>
      <c r="D2" s="12" t="s">
        <v>0</v>
      </c>
      <c r="E2" s="12" t="s">
        <v>0</v>
      </c>
    </row>
    <row r="3" spans="1:5" x14ac:dyDescent="0.25">
      <c r="A3" s="2"/>
      <c r="B3" s="2"/>
      <c r="C3" s="12">
        <v>2014</v>
      </c>
      <c r="D3" s="12">
        <v>2013</v>
      </c>
      <c r="E3" s="12">
        <v>2012</v>
      </c>
    </row>
    <row r="4" spans="1:5" x14ac:dyDescent="0.25">
      <c r="A4" s="2"/>
      <c r="B4" s="2"/>
      <c r="C4" s="2"/>
      <c r="D4" s="2"/>
      <c r="E4" s="2"/>
    </row>
    <row r="5" spans="1:5" x14ac:dyDescent="0.25">
      <c r="A5" s="11" t="s">
        <v>15</v>
      </c>
      <c r="B5" s="2"/>
      <c r="C5" s="2"/>
      <c r="D5" s="2"/>
      <c r="E5" s="2"/>
    </row>
    <row r="6" spans="1:5" ht="30" x14ac:dyDescent="0.25">
      <c r="A6" s="3" t="s">
        <v>2</v>
      </c>
      <c r="B6" s="1" t="s">
        <v>1</v>
      </c>
      <c r="C6" s="2"/>
      <c r="D6" s="2"/>
      <c r="E6" s="2"/>
    </row>
    <row r="7" spans="1:5" x14ac:dyDescent="0.25">
      <c r="A7" s="2" t="s">
        <v>46</v>
      </c>
      <c r="B7" s="33" t="s">
        <v>49</v>
      </c>
      <c r="C7" s="29">
        <f>_xll.CalcbenchData($B7, C$1, C$3, C$2)</f>
        <v>36052000</v>
      </c>
      <c r="D7" s="29">
        <f>_xll.CalcbenchData($B7, D$1, D$3-1, D$2)</f>
        <v>33978000</v>
      </c>
      <c r="E7" s="29">
        <f>_xll.CalcbenchData($B7, E$1, E$3-1, E$2)</f>
        <v>33790000</v>
      </c>
    </row>
    <row r="8" spans="1:5" x14ac:dyDescent="0.25">
      <c r="A8" s="2" t="s">
        <v>47</v>
      </c>
      <c r="B8" s="37" t="s">
        <v>50</v>
      </c>
      <c r="C8" s="9">
        <f>-_xll.CalcbenchXBRLTagFiscalPeriod($B8, C$1, C$3, C$2)</f>
        <v>-11823000</v>
      </c>
      <c r="D8" s="9" t="e">
        <f>-_xll.CalcbenchData($B8, D$1, D$3, D$2)</f>
        <v>#N/A</v>
      </c>
      <c r="E8" s="9" t="e">
        <f>-_xll.CalcbenchData($B8, E$1, E$3, E$2)</f>
        <v>#N/A</v>
      </c>
    </row>
    <row r="9" spans="1:5" ht="15.75" thickBot="1" x14ac:dyDescent="0.3">
      <c r="A9" s="34" t="s">
        <v>48</v>
      </c>
      <c r="B9" s="15" t="s">
        <v>51</v>
      </c>
      <c r="C9" s="38">
        <f xml:space="preserve"> _xll.CalcbenchXBRLTagFiscalPeriod($B9,C$1,C$3,C$2)</f>
        <v>24229000</v>
      </c>
      <c r="D9" s="38">
        <f xml:space="preserve"> _xll.CalcbenchXBRLTagFiscalPeriod($B9,D$1,D$3,D$2)</f>
        <v>26940000</v>
      </c>
      <c r="E9" s="38">
        <f xml:space="preserve"> _xll.CalcbenchXBRLTagFiscalPeriod($B9,E$1,E$3,E$2)</f>
        <v>29627000</v>
      </c>
    </row>
    <row r="10" spans="1:5" ht="15.75" thickTop="1" x14ac:dyDescent="0.25"/>
  </sheetData>
  <pageMargins left="0.7" right="0.7" top="0.75" bottom="0.75" header="0.3" footer="0.3"/>
  <ignoredErrors>
    <ignoredError sqref="D8:E8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Operating Leases</vt:lpstr>
      <vt:lpstr>Capital Leases + Present Value</vt:lpstr>
      <vt:lpstr>Capitalized Leased Assets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Jenny Ounnarath</cp:lastModifiedBy>
  <dcterms:created xsi:type="dcterms:W3CDTF">2014-07-10T14:45:40Z</dcterms:created>
  <dcterms:modified xsi:type="dcterms:W3CDTF">2015-07-09T19:25:24Z</dcterms:modified>
</cp:coreProperties>
</file>