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eaX\Dropbox\Alexs XBRL Notes\User Guides\"/>
    </mc:Choice>
  </mc:AlternateContent>
  <bookViews>
    <workbookView xWindow="0" yWindow="0" windowWidth="18030" windowHeight="8130" activeTab="1"/>
  </bookViews>
  <sheets>
    <sheet name="Stock options" sheetId="1" r:id="rId1"/>
    <sheet name="Restricted Stock" sheetId="2" r:id="rId2"/>
  </sheets>
  <calcPr calcId="152511"/>
</workbook>
</file>

<file path=xl/calcChain.xml><?xml version="1.0" encoding="utf-8"?>
<calcChain xmlns="http://schemas.openxmlformats.org/spreadsheetml/2006/main">
  <c r="G17" i="1" l="1"/>
  <c r="H23" i="1"/>
  <c r="G10" i="1"/>
  <c r="D24" i="1"/>
  <c r="C16" i="1"/>
  <c r="G12" i="2"/>
  <c r="D19" i="1"/>
  <c r="G18" i="2"/>
  <c r="G20" i="1"/>
  <c r="G7" i="2"/>
  <c r="D17" i="1"/>
  <c r="I16" i="2"/>
  <c r="I22" i="1"/>
  <c r="G23" i="2"/>
  <c r="E12" i="1"/>
  <c r="D17" i="2"/>
  <c r="H22" i="1"/>
  <c r="G11" i="2"/>
  <c r="D12" i="1"/>
  <c r="E17" i="2"/>
  <c r="G9" i="1"/>
  <c r="H7" i="2"/>
  <c r="E16" i="1"/>
  <c r="C16" i="2"/>
  <c r="H17" i="1"/>
  <c r="G23" i="1"/>
  <c r="G8" i="1"/>
  <c r="C24" i="1"/>
  <c r="C11" i="1"/>
  <c r="E7" i="2"/>
  <c r="G10" i="2"/>
  <c r="H20" i="1"/>
  <c r="D18" i="1"/>
  <c r="I12" i="1"/>
  <c r="D10" i="1"/>
  <c r="E16" i="2"/>
  <c r="I17" i="2"/>
  <c r="H16" i="1"/>
  <c r="E22" i="1"/>
  <c r="G8" i="2"/>
  <c r="H12" i="1"/>
  <c r="C17" i="2"/>
  <c r="G18" i="1"/>
  <c r="I7" i="2"/>
  <c r="E17" i="1"/>
  <c r="D16" i="2"/>
  <c r="G11" i="1"/>
  <c r="D7" i="2"/>
  <c r="D16" i="1"/>
  <c r="H24" i="1"/>
  <c r="C23" i="1"/>
  <c r="G9" i="2"/>
  <c r="D11" i="1"/>
  <c r="G19" i="2"/>
  <c r="G24" i="1"/>
  <c r="G19" i="1"/>
  <c r="G7" i="1"/>
  <c r="C20" i="1"/>
  <c r="C12" i="1"/>
  <c r="G24" i="2"/>
  <c r="E19" i="1"/>
  <c r="E18" i="1"/>
  <c r="E11" i="1"/>
  <c r="I10" i="1"/>
  <c r="C20" i="2"/>
  <c r="H16" i="2"/>
  <c r="I24" i="1"/>
  <c r="G12" i="1"/>
  <c r="E24" i="1"/>
  <c r="C18" i="1"/>
  <c r="C10" i="1"/>
  <c r="G22" i="2"/>
  <c r="H19" i="1"/>
  <c r="D20" i="1"/>
  <c r="H11" i="1"/>
  <c r="H10" i="1"/>
  <c r="G20" i="2"/>
  <c r="G17" i="2"/>
  <c r="C8" i="1"/>
  <c r="E20" i="1"/>
  <c r="I11" i="1"/>
  <c r="E10" i="1"/>
  <c r="H17" i="2"/>
  <c r="I23" i="1"/>
  <c r="C9" i="1"/>
  <c r="I19" i="1"/>
  <c r="I9" i="1"/>
  <c r="G16" i="1"/>
  <c r="D22" i="1"/>
  <c r="C7" i="1"/>
  <c r="I20" i="1"/>
  <c r="H9" i="1"/>
  <c r="I16" i="1"/>
  <c r="C22" i="1"/>
  <c r="C19" i="1"/>
  <c r="I18" i="1"/>
  <c r="E9" i="1"/>
  <c r="G16" i="2"/>
  <c r="G22" i="1"/>
  <c r="C17" i="1"/>
  <c r="H18" i="1"/>
  <c r="D9" i="1"/>
  <c r="D7" i="1"/>
  <c r="C8" i="2"/>
  <c r="D9" i="2"/>
  <c r="E18" i="2"/>
  <c r="H10" i="2"/>
  <c r="D8" i="2"/>
  <c r="C12" i="2"/>
  <c r="H24" i="2"/>
  <c r="D10" i="2"/>
  <c r="E23" i="1"/>
  <c r="I20" i="2"/>
  <c r="C11" i="2"/>
  <c r="E9" i="2"/>
  <c r="E8" i="1"/>
  <c r="C19" i="2"/>
  <c r="I10" i="2"/>
  <c r="I23" i="2"/>
  <c r="D11" i="2"/>
  <c r="H8" i="2"/>
  <c r="I17" i="1"/>
  <c r="H8" i="1"/>
  <c r="H20" i="2"/>
  <c r="E19" i="2"/>
  <c r="H11" i="2"/>
  <c r="E24" i="2"/>
  <c r="C7" i="2"/>
  <c r="I24" i="2"/>
  <c r="I12" i="2"/>
  <c r="I8" i="1"/>
  <c r="D20" i="2"/>
  <c r="H19" i="2"/>
  <c r="I22" i="2"/>
  <c r="E11" i="2"/>
  <c r="E10" i="2"/>
  <c r="C24" i="2"/>
  <c r="D23" i="2"/>
  <c r="H12" i="2"/>
  <c r="I7" i="1"/>
  <c r="D18" i="2"/>
  <c r="I19" i="2"/>
  <c r="C23" i="2"/>
  <c r="H22" i="2"/>
  <c r="D24" i="2"/>
  <c r="H9" i="2"/>
  <c r="E12" i="2"/>
  <c r="H7" i="1"/>
  <c r="I18" i="2"/>
  <c r="D19" i="2"/>
  <c r="I9" i="2"/>
  <c r="D22" i="2"/>
  <c r="H23" i="2"/>
  <c r="C10" i="2"/>
  <c r="D12" i="2"/>
  <c r="E7" i="1"/>
  <c r="C9" i="2"/>
  <c r="C22" i="2"/>
  <c r="E8" i="2"/>
  <c r="C18" i="2"/>
  <c r="I11" i="2"/>
  <c r="E23" i="2"/>
  <c r="D8" i="1"/>
  <c r="H18" i="2"/>
  <c r="E22" i="2"/>
  <c r="I8" i="2"/>
  <c r="D23" i="1"/>
  <c r="E20" i="2"/>
</calcChain>
</file>

<file path=xl/sharedStrings.xml><?xml version="1.0" encoding="utf-8"?>
<sst xmlns="http://schemas.openxmlformats.org/spreadsheetml/2006/main" count="104" uniqueCount="53">
  <si>
    <t>Y</t>
  </si>
  <si>
    <t>Calcbench metric</t>
  </si>
  <si>
    <t>Metric</t>
  </si>
  <si>
    <t>Assets</t>
  </si>
  <si>
    <t>assets</t>
  </si>
  <si>
    <t>Liabilities</t>
  </si>
  <si>
    <t>liabilities</t>
  </si>
  <si>
    <t>Share Holders Equity</t>
  </si>
  <si>
    <t>stockholdersequity</t>
  </si>
  <si>
    <t>Get Started:</t>
  </si>
  <si>
    <t>You will need an active Calcbench trial or account to use this sheet. Set your credentials in the ADD-INS tab.</t>
  </si>
  <si>
    <t>Change any of the values in yellow to your needs. In addition you can copy and paste entire colums to add more companies or time periods.</t>
  </si>
  <si>
    <t>To explore available data points and add more metrics, go to the ADD-INS tab, and click "Search Metrics and Create Formulas"</t>
  </si>
  <si>
    <t>To trace any data point, right click on it and click "Trace This Data Point"</t>
  </si>
  <si>
    <t>To go to the source SEC filing for any data point, right click on it and click "Filing as SEC.gov"</t>
  </si>
  <si>
    <t>Beginning Balance</t>
  </si>
  <si>
    <t>ShareBasedCompensationArrangementByShareBasedPaymentAwardOptionsOutstandingNumber</t>
  </si>
  <si>
    <t>BK</t>
  </si>
  <si>
    <t>Granted</t>
  </si>
  <si>
    <t>Stock Option Activity (in shares)</t>
  </si>
  <si>
    <t>Exercised</t>
  </si>
  <si>
    <t>StockIssuedDuringPeriodSharesStockOptionsExercised</t>
  </si>
  <si>
    <t>jpm</t>
  </si>
  <si>
    <t>Forfeited</t>
  </si>
  <si>
    <t>ShareBasedCompensationArrangementByShareBasedPaymentAwardOptionsForfeituresInPeriod</t>
  </si>
  <si>
    <t>Ending Balace</t>
  </si>
  <si>
    <t>ShareBasedCompensationArrangementByShareBasedPaymentAwardOptionsExercisableWeightedAverageExercisePrice</t>
  </si>
  <si>
    <t>Weighted Average, per share</t>
  </si>
  <si>
    <t>Outstanding, Beginning Balance</t>
  </si>
  <si>
    <t>ShareBasedCompensationArrangementByShareBasedPaymentAwardOptionsOutstandingWeightedAverageExercisePrice</t>
  </si>
  <si>
    <t>ShareBasedCompensationArrangementsByShareBasedPaymentAwardOptionsExercisesInPeriodWeightedAverageExercisePrice</t>
  </si>
  <si>
    <t>Outstanding, Ending Balance</t>
  </si>
  <si>
    <t>Restricted Stock Activity (in shares)</t>
  </si>
  <si>
    <t>ShareBasedCompensationArrangementByShareBasedPaymentAwardEquityInstrumentsOtherThanOptionsNonvestedNumber</t>
  </si>
  <si>
    <t>ShareBasedCompensationArrangementByShareBasedPaymentAwardEquityInstrumentsOtherThanOptionsGrantsInPeriod</t>
  </si>
  <si>
    <t>Vested</t>
  </si>
  <si>
    <t>ShareBasedCompensationArrangementByShareBasedPaymentAwardEquityInstrumentsOtherThanOptionsVestedInPeriod</t>
  </si>
  <si>
    <t>ShareBasedCompensationArrangementByShareBasedPaymentAwardEquityInstrumentsOtherThanOptionsForfeitedInPeriod</t>
  </si>
  <si>
    <t>Total Fair Value Vested during period</t>
  </si>
  <si>
    <t>ShareBasedCompensationArrangementByShareBasedPaymentAwardEquityInstrumentsOtherThanOptionsVestedInPeriodTotalFairValue</t>
  </si>
  <si>
    <t>Restricted Outstanding, Beginning Balance</t>
  </si>
  <si>
    <t>Restricted Granted</t>
  </si>
  <si>
    <t>ShareBasedCompensationArrangementByShareBasedPaymentAwardEquityInstrumentsOtherThanOptionsGrantsInPeriodWeightedAverageGrantDateFairValue</t>
  </si>
  <si>
    <t>Restricted Vested</t>
  </si>
  <si>
    <t>Restricted Forfeited</t>
  </si>
  <si>
    <t>Restricted Outstanding, Ending Balance</t>
  </si>
  <si>
    <t>ShareBasedCompensationArrangementsByShareBasedPaymentAwardOptionsForfeituresInPeriodWeightedAverageExercisePrice</t>
  </si>
  <si>
    <t>Canceled/Expired</t>
  </si>
  <si>
    <t>Exercisable, weighted average price (usd)</t>
  </si>
  <si>
    <t>ShareBasedCompensationEquityInstrumentsOtherThanOptionsForfeituresWeightedAverageGrantDateFairValue</t>
  </si>
  <si>
    <t>ShareBasedCompensationEquityInstrumentsOtherThanOptionsGrantsInPeriodWeightedAverageGrantDateFairValue</t>
  </si>
  <si>
    <t>ShareBasedCompensationEquityInstrumentsOtherThanOptionsNonvestedWeightedAverageGrantDateFairValue</t>
  </si>
  <si>
    <t>ShareBasedCompensationEquityInstrumentsOtherThanOptionsVestedInPeriodWeightedAverageGrantDateFairValue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</si>
</sst>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164" formatCode="#"/>
    <numFmt numFmtId="165" formatCode="[Red]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Font="1"/>
    <xf numFmtId="0" fontId="3" fillId="0" borderId="0" xfId="0" applyFont="1"/>
    <xf numFmtId="3" fontId="0" fillId="0" borderId="0" xfId="0" applyNumberFormat="1" applyFont="1"/>
    <xf numFmtId="6" fontId="0" fillId="0" borderId="0" xfId="0" applyNumberFormat="1" applyFont="1"/>
    <xf numFmtId="164" fontId="0" fillId="0" borderId="0" xfId="0" applyNumberFormat="1" applyFont="1"/>
    <xf numFmtId="0" fontId="1" fillId="3" borderId="0" xfId="0" applyFont="1" applyFill="1"/>
    <xf numFmtId="0" fontId="0" fillId="0" borderId="0" xfId="0" applyNumberFormat="1" applyFont="1"/>
    <xf numFmtId="38" fontId="0" fillId="0" borderId="0" xfId="0" applyNumberFormat="1" applyFont="1"/>
    <xf numFmtId="38" fontId="0" fillId="0" borderId="0" xfId="0" applyNumberFormat="1" applyFont="1" applyAlignment="1">
      <alignment wrapText="1"/>
    </xf>
    <xf numFmtId="38" fontId="4" fillId="0" borderId="0" xfId="0" applyNumberFormat="1" applyFont="1"/>
    <xf numFmtId="0" fontId="1" fillId="0" borderId="0" xfId="0" applyFont="1" applyAlignment="1">
      <alignment horizontal="center"/>
    </xf>
    <xf numFmtId="0" fontId="0" fillId="2" borderId="0" xfId="0" applyFont="1" applyFill="1"/>
    <xf numFmtId="0" fontId="0" fillId="3" borderId="0" xfId="0" applyFont="1" applyFill="1" applyAlignment="1">
      <alignment horizontal="left" indent="1"/>
    </xf>
    <xf numFmtId="0" fontId="0" fillId="3" borderId="0" xfId="0" applyFont="1" applyFill="1" applyAlignment="1">
      <alignment horizontal="left" indent="2"/>
    </xf>
    <xf numFmtId="0" fontId="4" fillId="0" borderId="0" xfId="0" applyFont="1"/>
    <xf numFmtId="6" fontId="4" fillId="0" borderId="0" xfId="0" applyNumberFormat="1" applyFont="1" applyAlignment="1">
      <alignment vertical="center"/>
    </xf>
    <xf numFmtId="0" fontId="5" fillId="0" borderId="0" xfId="0" applyFont="1"/>
    <xf numFmtId="8" fontId="4" fillId="0" borderId="0" xfId="0" applyNumberFormat="1" applyFont="1"/>
    <xf numFmtId="165" fontId="4" fillId="0" borderId="0" xfId="0" applyNumberFormat="1" applyFont="1"/>
    <xf numFmtId="0" fontId="0" fillId="0" borderId="0" xfId="0" applyFont="1" applyFill="1"/>
    <xf numFmtId="8" fontId="4" fillId="0" borderId="0" xfId="0" applyNumberFormat="1" applyFont="1" applyFill="1"/>
    <xf numFmtId="38" fontId="0" fillId="0" borderId="0" xfId="0" applyNumberFormat="1" applyFont="1" applyFill="1"/>
    <xf numFmtId="38" fontId="0" fillId="0" borderId="0" xfId="0" applyNumberFormat="1"/>
    <xf numFmtId="40" fontId="0" fillId="0" borderId="0" xfId="0" applyNumberFormat="1"/>
    <xf numFmtId="6" fontId="0" fillId="0" borderId="0" xfId="0" applyNumberFormat="1" applyFont="1" applyFill="1"/>
    <xf numFmtId="38" fontId="4" fillId="0" borderId="0" xfId="0" applyNumberFormat="1" applyFont="1" applyFill="1"/>
    <xf numFmtId="0" fontId="0" fillId="3" borderId="0" xfId="0" applyFont="1" applyFill="1"/>
    <xf numFmtId="0" fontId="3" fillId="3" borderId="0" xfId="0" applyFont="1" applyFill="1"/>
    <xf numFmtId="6" fontId="0" fillId="3" borderId="0" xfId="0" applyNumberFormat="1" applyFont="1" applyFill="1"/>
    <xf numFmtId="38" fontId="0" fillId="0" borderId="0" xfId="0" applyNumberFormat="1" applyFont="1" applyBorder="1"/>
    <xf numFmtId="3" fontId="0" fillId="0" borderId="0" xfId="0" applyNumberFormat="1" applyFont="1" applyBorder="1"/>
    <xf numFmtId="38" fontId="4" fillId="0" borderId="0" xfId="0" applyNumberFormat="1" applyFont="1" applyBorder="1"/>
    <xf numFmtId="3" fontId="0" fillId="3" borderId="0" xfId="0" applyNumberFormat="1" applyFont="1" applyFill="1"/>
    <xf numFmtId="3" fontId="1" fillId="3" borderId="0" xfId="0" applyNumberFormat="1" applyFont="1" applyFill="1"/>
    <xf numFmtId="8" fontId="0" fillId="0" borderId="0" xfId="0" applyNumberFormat="1" applyFont="1"/>
    <xf numFmtId="8" fontId="0" fillId="0" borderId="0" xfId="0" applyNumberFormat="1" applyFont="1" applyFill="1"/>
    <xf numFmtId="0" fontId="1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0</xdr:col>
      <xdr:colOff>809625</xdr:colOff>
      <xdr:row>3</xdr:row>
      <xdr:rowOff>182048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5"/>
          <a:ext cx="609600" cy="6868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66675</xdr:rowOff>
    </xdr:from>
    <xdr:to>
      <xdr:col>0</xdr:col>
      <xdr:colOff>809625</xdr:colOff>
      <xdr:row>3</xdr:row>
      <xdr:rowOff>182048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5"/>
          <a:ext cx="609600" cy="686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70" zoomScaleNormal="70" workbookViewId="0">
      <selection activeCell="G30" sqref="G30"/>
    </sheetView>
  </sheetViews>
  <sheetFormatPr defaultRowHeight="15" x14ac:dyDescent="0.25"/>
  <cols>
    <col min="1" max="1" width="38.7109375" style="3" customWidth="1"/>
    <col min="2" max="2" width="29.28515625" style="3" customWidth="1"/>
    <col min="3" max="3" width="22.42578125" style="3" customWidth="1"/>
    <col min="4" max="4" width="20.140625" style="3" customWidth="1"/>
    <col min="5" max="5" width="21.42578125" style="3" customWidth="1"/>
    <col min="6" max="6" width="3.28515625" style="3" customWidth="1"/>
    <col min="7" max="7" width="20.85546875" style="3" customWidth="1"/>
    <col min="8" max="8" width="21.7109375" style="3" bestFit="1" customWidth="1"/>
    <col min="9" max="9" width="23.28515625" style="3" customWidth="1"/>
    <col min="10" max="10" width="15.5703125" style="3" bestFit="1" customWidth="1"/>
    <col min="11" max="11" width="129.140625" style="3" bestFit="1" customWidth="1"/>
    <col min="12" max="16384" width="9.140625" style="3"/>
  </cols>
  <sheetData>
    <row r="1" spans="1:9" x14ac:dyDescent="0.25">
      <c r="C1" s="14" t="s">
        <v>17</v>
      </c>
      <c r="D1" s="14" t="s">
        <v>17</v>
      </c>
      <c r="E1" s="14" t="s">
        <v>17</v>
      </c>
      <c r="F1" s="22"/>
      <c r="G1" s="14" t="s">
        <v>22</v>
      </c>
      <c r="H1" s="14" t="s">
        <v>22</v>
      </c>
      <c r="I1" s="14" t="s">
        <v>22</v>
      </c>
    </row>
    <row r="2" spans="1:9" x14ac:dyDescent="0.25">
      <c r="C2" s="14" t="s">
        <v>0</v>
      </c>
      <c r="D2" s="14" t="s">
        <v>0</v>
      </c>
      <c r="E2" s="14" t="s">
        <v>0</v>
      </c>
      <c r="F2" s="22"/>
      <c r="G2" s="14" t="s">
        <v>0</v>
      </c>
      <c r="H2" s="14" t="s">
        <v>0</v>
      </c>
      <c r="I2" s="14" t="s">
        <v>0</v>
      </c>
    </row>
    <row r="3" spans="1:9" x14ac:dyDescent="0.25">
      <c r="C3" s="14">
        <v>2014</v>
      </c>
      <c r="D3" s="14">
        <v>2013</v>
      </c>
      <c r="E3" s="14">
        <v>2012</v>
      </c>
      <c r="F3" s="22"/>
      <c r="G3" s="14">
        <v>2014</v>
      </c>
      <c r="H3" s="14">
        <v>2013</v>
      </c>
      <c r="I3" s="14">
        <v>2012</v>
      </c>
    </row>
    <row r="5" spans="1:9" x14ac:dyDescent="0.25">
      <c r="A5" s="13" t="s">
        <v>19</v>
      </c>
    </row>
    <row r="6" spans="1:9" x14ac:dyDescent="0.25">
      <c r="A6" s="4" t="s">
        <v>2</v>
      </c>
      <c r="B6" s="2" t="s">
        <v>1</v>
      </c>
      <c r="C6" s="2"/>
    </row>
    <row r="7" spans="1:9" x14ac:dyDescent="0.25">
      <c r="A7" s="3" t="s">
        <v>15</v>
      </c>
      <c r="B7" s="17" t="s">
        <v>16</v>
      </c>
      <c r="C7" s="12">
        <f>_xll.CalcbenchData($B7,C$1,C$3-1,C$2)</f>
        <v>65796322</v>
      </c>
      <c r="D7" s="24">
        <f>_xll.CalcbenchData($B7,D$1,D$3-1,D$2)</f>
        <v>82359866</v>
      </c>
      <c r="E7" s="24">
        <f>_xll.CalcbenchData($B7,E$1,E$3-1,E$2)</f>
        <v>86803492</v>
      </c>
      <c r="F7" s="24"/>
      <c r="G7" s="24">
        <f>_xll.CalcbenchData($B7,G$1,G$3-1,G$2)</f>
        <v>87075000</v>
      </c>
      <c r="H7" s="24">
        <f>_xll.CalcbenchData($B7,H$1,H$3-1,H$2)</f>
        <v>115906000</v>
      </c>
      <c r="I7" s="24">
        <f>_xll.CalcbenchData($B7,I$1,I$3-1,I$2)</f>
        <v>155761000</v>
      </c>
    </row>
    <row r="8" spans="1:9" x14ac:dyDescent="0.25">
      <c r="A8" s="3" t="s">
        <v>18</v>
      </c>
      <c r="B8" s="17" t="s">
        <v>34</v>
      </c>
      <c r="C8" s="12">
        <f>_xll.CalcbenchData($B8,C$1,C$3,C$2)</f>
        <v>8497823</v>
      </c>
      <c r="D8" s="24">
        <f>_xll.CalcbenchData($B8,D$1,D$3,D$2)</f>
        <v>8697870</v>
      </c>
      <c r="E8" s="24">
        <f>_xll.CalcbenchData($B8,E$1,E$3,E$2)</f>
        <v>8595973</v>
      </c>
      <c r="F8" s="24"/>
      <c r="G8" s="24">
        <f>_xll.CalcbenchData($B8,G$1,G$3,G$2)</f>
        <v>37817000</v>
      </c>
      <c r="H8" s="24">
        <f>_xll.CalcbenchData($B8,H$1,H$3,H$2)</f>
        <v>46171000</v>
      </c>
      <c r="I8" s="24">
        <f>_xll.CalcbenchData($B8,I$1,I$3,I$2)</f>
        <v>59646000</v>
      </c>
    </row>
    <row r="9" spans="1:9" x14ac:dyDescent="0.25">
      <c r="A9" s="3" t="s">
        <v>20</v>
      </c>
      <c r="B9" s="17" t="s">
        <v>21</v>
      </c>
      <c r="C9" s="12">
        <f>-_xll.CalcbenchData($B9,C$1,C$3,C2)</f>
        <v>-12990193</v>
      </c>
      <c r="D9" s="25">
        <f>-_xll.CalcbenchData($B9,D$1,D$3,D2)</f>
        <v>-11135754</v>
      </c>
      <c r="E9" s="25">
        <f>-_xll.CalcbenchData($B9,E$1,E$3,E2)</f>
        <v>-1959313</v>
      </c>
      <c r="F9" s="25"/>
      <c r="G9" s="25">
        <f>-_xll.CalcbenchData($B9,G$1,G$3,G2)</f>
        <v>-24950000</v>
      </c>
      <c r="H9" s="25">
        <f>-_xll.CalcbenchData($B9,H$1,H$3,H2)</f>
        <v>-35825000</v>
      </c>
      <c r="I9" s="25">
        <f>-_xll.CalcbenchData($B9,I$1,I$3,I2)</f>
        <v>-18675000</v>
      </c>
    </row>
    <row r="10" spans="1:9" ht="20.25" customHeight="1" x14ac:dyDescent="0.25">
      <c r="A10" s="3" t="s">
        <v>23</v>
      </c>
      <c r="B10" s="3" t="s">
        <v>24</v>
      </c>
      <c r="C10" s="10">
        <f>-_xll.CalcbenchData($B10,C$1,C$3,C$2)</f>
        <v>-4385874</v>
      </c>
      <c r="D10" s="25">
        <f>-_xll.CalcbenchData($B10,D$1,D$3,D$2)</f>
        <v>-5427790</v>
      </c>
      <c r="E10" s="25">
        <f>-_xll.CalcbenchData($B10,E$1,E$3,E$2)</f>
        <v>-12747818</v>
      </c>
      <c r="F10" s="25"/>
      <c r="G10" s="25">
        <f>-_xll.CalcbenchData($B10,G$1,G$3,G$2)</f>
        <v>-2059000</v>
      </c>
      <c r="H10" s="25">
        <f>-_xll.CalcbenchData($B10,H$1,H$3,H$2)</f>
        <v>-4007000</v>
      </c>
      <c r="I10" s="25">
        <f>-_xll.CalcbenchData($B10,I$1,I$3,I$2)</f>
        <v>-3888000</v>
      </c>
    </row>
    <row r="11" spans="1:9" ht="15.75" customHeight="1" x14ac:dyDescent="0.25">
      <c r="A11" s="3" t="s">
        <v>25</v>
      </c>
      <c r="B11" s="17" t="s">
        <v>16</v>
      </c>
      <c r="C11" s="12">
        <f>_xll.CalcbenchData($B11,C$1,C$3,C$2)</f>
        <v>48420255</v>
      </c>
      <c r="D11" s="25">
        <f>_xll.CalcbenchData($B11,D$1,D$3,D$2)</f>
        <v>65796322</v>
      </c>
      <c r="E11" s="25">
        <f>_xll.CalcbenchData($B11,E$1,E$3,E$2)</f>
        <v>82359866</v>
      </c>
      <c r="F11" s="25"/>
      <c r="G11" s="25">
        <f>_xll.CalcbenchData($B11,G$1,G$3,G$2)</f>
        <v>59195000</v>
      </c>
      <c r="H11" s="25">
        <f>_xll.CalcbenchData($B11,H$1,H$3,H$2)</f>
        <v>87075000</v>
      </c>
      <c r="I11" s="25">
        <f>_xll.CalcbenchData($B11,I$1,I$3,I$2)</f>
        <v>115906000</v>
      </c>
    </row>
    <row r="12" spans="1:9" x14ac:dyDescent="0.25">
      <c r="A12" s="3" t="s">
        <v>48</v>
      </c>
      <c r="B12" s="17" t="s">
        <v>26</v>
      </c>
      <c r="C12" s="20">
        <f>_xll.CalcbenchData($B12,C$1,C$3,C$2)</f>
        <v>34.380000000000003</v>
      </c>
      <c r="D12" s="20">
        <f>_xll.CalcbenchData($B12,D$1,D$3,D$2)</f>
        <v>34</v>
      </c>
      <c r="E12" s="20">
        <f>_xll.CalcbenchData($B12,E$1,E$3,E$2)</f>
        <v>33.950000000000003</v>
      </c>
      <c r="F12" s="26"/>
      <c r="G12" s="20">
        <f>_xll.CalcbenchData($B12,G$1,G$3,G$2)</f>
        <v>46.46</v>
      </c>
      <c r="H12" s="20">
        <f>_xll.CalcbenchData($B12,H$1,H$3,H$2)</f>
        <v>47.5</v>
      </c>
      <c r="I12" s="20">
        <f>_xll.CalcbenchData($B12,I$1,I$3,I$2)</f>
        <v>45.87</v>
      </c>
    </row>
    <row r="13" spans="1:9" x14ac:dyDescent="0.25">
      <c r="B13" s="19"/>
      <c r="C13" s="19"/>
      <c r="D13" s="10"/>
      <c r="E13" s="10"/>
      <c r="H13" s="12"/>
      <c r="I13" s="12"/>
    </row>
    <row r="14" spans="1:9" x14ac:dyDescent="0.25">
      <c r="A14" s="13" t="s">
        <v>27</v>
      </c>
      <c r="B14" s="19"/>
      <c r="C14" s="19"/>
      <c r="D14" s="10"/>
      <c r="E14" s="10"/>
      <c r="H14" s="12"/>
      <c r="I14" s="12"/>
    </row>
    <row r="15" spans="1:9" x14ac:dyDescent="0.25">
      <c r="A15" s="4" t="s">
        <v>2</v>
      </c>
      <c r="B15" s="2" t="s">
        <v>1</v>
      </c>
      <c r="C15" s="2"/>
      <c r="D15" s="10"/>
      <c r="E15" s="10"/>
      <c r="H15" s="12"/>
      <c r="I15" s="12"/>
    </row>
    <row r="16" spans="1:9" x14ac:dyDescent="0.25">
      <c r="A16" s="3" t="s">
        <v>28</v>
      </c>
      <c r="B16" s="17" t="s">
        <v>29</v>
      </c>
      <c r="C16" s="20">
        <f>_xll.CalcbenchData($B16,C$1,C$3-1,C$2)</f>
        <v>32.299999999999997</v>
      </c>
      <c r="D16" s="23">
        <f>_xll.CalcbenchData($B16,D$1,D$3-1,D$2)</f>
        <v>31.39</v>
      </c>
      <c r="E16" s="23">
        <f>_xll.CalcbenchData($B16,E$1,E$3-1,E$2)</f>
        <v>33.32</v>
      </c>
      <c r="F16" s="22"/>
      <c r="G16" s="38">
        <f>_xll.CalcbenchData($B16,G$1,G$3-1,G$2)</f>
        <v>44.24</v>
      </c>
      <c r="H16" s="23">
        <f>_xll.CalcbenchData($B16,H$1,H$3-1,H$2)</f>
        <v>42.44</v>
      </c>
      <c r="I16" s="23">
        <f>_xll.CalcbenchData($B16,I$1,I$3-1,I$2)</f>
        <v>40.58</v>
      </c>
    </row>
    <row r="17" spans="1:10" x14ac:dyDescent="0.25">
      <c r="A17" s="3" t="s">
        <v>18</v>
      </c>
      <c r="B17" s="17" t="s">
        <v>42</v>
      </c>
      <c r="C17" s="20" t="e">
        <f>_xll.CalcbenchData($B17,C$1,C$3,C$2)</f>
        <v>#N/A</v>
      </c>
      <c r="D17" s="23" t="e">
        <f>_xll.CalcbenchData($B17,D$1,D$3,D$2)</f>
        <v>#N/A</v>
      </c>
      <c r="E17" s="20">
        <f>_xll.CalcbenchXBRLTagFiscalPeriod($B17,E$1,E$3,E$2)</f>
        <v>22.04</v>
      </c>
      <c r="G17" s="37" t="e">
        <f>_xll.CalcbenchData($B17,G$1,G$3,G$2)</f>
        <v>#N/A</v>
      </c>
      <c r="H17" s="20" t="e">
        <f>_xll.CalcbenchData($B17,H$1,H$3,H$2)</f>
        <v>#N/A</v>
      </c>
      <c r="I17" s="20">
        <f>_xll.CalcbenchXBRLTagFiscalPeriod($B17,I$1,I$3,I$2)</f>
        <v>35.729999999999997</v>
      </c>
    </row>
    <row r="18" spans="1:10" x14ac:dyDescent="0.25">
      <c r="A18" s="3" t="s">
        <v>20</v>
      </c>
      <c r="B18" s="17" t="s">
        <v>30</v>
      </c>
      <c r="C18" s="20">
        <f>_xll.CalcbenchData($B18,C$1,C$3,C$2)</f>
        <v>28.46</v>
      </c>
      <c r="D18" s="23">
        <f>_xll.CalcbenchData($B18,D$1,D$3,D$2)</f>
        <v>23.68</v>
      </c>
      <c r="E18" s="23">
        <f>_xll.CalcbenchData($B18,E$1,E$3,E$2)</f>
        <v>20.86</v>
      </c>
      <c r="F18" s="23"/>
      <c r="G18" s="23">
        <f>_xll.CalcbenchData($B18,G$1,G$3,G$2)</f>
        <v>36.590000000000003</v>
      </c>
      <c r="H18" s="23">
        <f>_xll.CalcbenchData($B18,H$1,H$3,H$2)</f>
        <v>37.32</v>
      </c>
      <c r="I18" s="23">
        <f>_xll.CalcbenchData($B18,I$1,I$3,I$2)</f>
        <v>26.45</v>
      </c>
    </row>
    <row r="19" spans="1:10" x14ac:dyDescent="0.25">
      <c r="A19" s="3" t="s">
        <v>47</v>
      </c>
      <c r="B19" s="17" t="s">
        <v>46</v>
      </c>
      <c r="C19" s="20">
        <f>_xll.CalcbenchData($B19,C$1,C$3,C$2)</f>
        <v>35.270000000000003</v>
      </c>
      <c r="D19" s="23">
        <f>_xll.CalcbenchData($B19,D$1,D$3,D$2)</f>
        <v>-41.16</v>
      </c>
      <c r="E19" s="23">
        <f>_xll.CalcbenchData($B19,E$1,E$3,E$2)</f>
        <v>38.619999999999997</v>
      </c>
      <c r="F19" s="23"/>
      <c r="G19" s="23">
        <f>_xll.CalcbenchData($B19,G$1,G$3,G$2)</f>
        <v>41.9</v>
      </c>
      <c r="H19" s="23">
        <f>_xll.CalcbenchData($B19,H$1,H$3,H$2)</f>
        <v>39.44</v>
      </c>
      <c r="I19" s="23">
        <f>_xll.CalcbenchData($B19,I$1,I$3,I$2)</f>
        <v>38.07</v>
      </c>
    </row>
    <row r="20" spans="1:10" x14ac:dyDescent="0.25">
      <c r="A20" s="3" t="s">
        <v>31</v>
      </c>
      <c r="B20" s="17" t="s">
        <v>29</v>
      </c>
      <c r="C20" s="20">
        <f>_xll.CalcbenchData($B20,C$1,C$3,C$2)</f>
        <v>33.06</v>
      </c>
      <c r="D20" s="23">
        <f>_xll.CalcbenchData($B20,D$1,D$3,D$2)</f>
        <v>32.299999999999997</v>
      </c>
      <c r="E20" s="23">
        <f>_xll.CalcbenchData($B20,E$1,E$3,E$2)</f>
        <v>31.39</v>
      </c>
      <c r="F20" s="23"/>
      <c r="G20" s="23">
        <f>_xll.CalcbenchData($B20,G$1,G$3,G$2)</f>
        <v>45</v>
      </c>
      <c r="H20" s="23">
        <f>_xll.CalcbenchData($B20,H$1,H$3,H$2)</f>
        <v>44.24</v>
      </c>
      <c r="I20" s="23">
        <f>_xll.CalcbenchData($B20,I$1,I$3,I$2)</f>
        <v>42.44</v>
      </c>
    </row>
    <row r="22" spans="1:10" x14ac:dyDescent="0.25">
      <c r="A22" s="3" t="s">
        <v>3</v>
      </c>
      <c r="B22" s="3" t="s">
        <v>4</v>
      </c>
      <c r="C22" s="6">
        <f>_xll.CalcbenchData($B22,C$1,C$3,C$2)</f>
        <v>385303000000</v>
      </c>
      <c r="D22" s="6">
        <f>_xll.CalcbenchData($B22,D$1,D$3,D$2)</f>
        <v>374516000000</v>
      </c>
      <c r="E22" s="6">
        <f>_xll.CalcbenchData($B22,E$1,E$3,E$2)</f>
        <v>358990000000</v>
      </c>
      <c r="F22" s="6"/>
      <c r="G22" s="6">
        <f>_xll.CalcbenchData($B22,G$1,G$3,G$2)</f>
        <v>2572773000000</v>
      </c>
      <c r="H22" s="6">
        <f>_xll.CalcbenchData($B22,H$1,H$3,H$2)</f>
        <v>2415689000000</v>
      </c>
      <c r="I22" s="6">
        <f>_xll.CalcbenchData($B22,I$1,I$3,I$2)</f>
        <v>2359141000000</v>
      </c>
      <c r="J22" s="7"/>
    </row>
    <row r="23" spans="1:10" x14ac:dyDescent="0.25">
      <c r="A23" s="3" t="s">
        <v>5</v>
      </c>
      <c r="B23" s="3" t="s">
        <v>6</v>
      </c>
      <c r="C23" s="6">
        <f>_xll.CalcbenchData($B23,C$1,C$3,C$2)</f>
        <v>346600000000</v>
      </c>
      <c r="D23" s="6">
        <f>_xll.CalcbenchData($B23,D$1,D$3,D$2)</f>
        <v>336006000000</v>
      </c>
      <c r="E23" s="6">
        <f>_xll.CalcbenchData($B23,E$1,E$3,E$2)</f>
        <v>321548000000</v>
      </c>
      <c r="F23" s="6"/>
      <c r="G23" s="6">
        <f>_xll.CalcbenchData($B23,G$1,G$3,G$2)</f>
        <v>2341046000000</v>
      </c>
      <c r="H23" s="6">
        <f>_xll.CalcbenchData($B23,H$1,H$3,H$2)</f>
        <v>2204511000000</v>
      </c>
      <c r="I23" s="6">
        <f>_xll.CalcbenchData($B23,I$1,I$3,I$2)</f>
        <v>2155072000000</v>
      </c>
    </row>
    <row r="24" spans="1:10" x14ac:dyDescent="0.25">
      <c r="A24" s="3" t="s">
        <v>7</v>
      </c>
      <c r="B24" s="3" t="s">
        <v>8</v>
      </c>
      <c r="C24" s="6">
        <f>_xll.CalcbenchData($B24,C$1,C$3,C$2)</f>
        <v>38474000000</v>
      </c>
      <c r="D24" s="27">
        <f>_xll.CalcbenchData($B24,D$1,D$3,D$2)</f>
        <v>38280000000</v>
      </c>
      <c r="E24" s="27">
        <f>_xll.CalcbenchData($B24,E$1,E$3,E$2)</f>
        <v>37247000000</v>
      </c>
      <c r="F24" s="27"/>
      <c r="G24" s="27">
        <f>_xll.CalcbenchData($B24,G$1,G$3,G$2)</f>
        <v>231727000000</v>
      </c>
      <c r="H24" s="27">
        <f>_xll.CalcbenchData($B24,H$1,H$3,H$2)</f>
        <v>211178000000</v>
      </c>
      <c r="I24" s="27">
        <f>_xll.CalcbenchData($B24,I$1,I$3,I$2)</f>
        <v>204069000000</v>
      </c>
    </row>
    <row r="25" spans="1:10" x14ac:dyDescent="0.25">
      <c r="D25" s="6"/>
      <c r="E25" s="6"/>
      <c r="F25" s="5"/>
      <c r="G25" s="5"/>
    </row>
    <row r="26" spans="1:10" x14ac:dyDescent="0.25">
      <c r="A26" s="8" t="s">
        <v>9</v>
      </c>
      <c r="B26" s="29"/>
      <c r="C26" s="29"/>
      <c r="D26" s="29"/>
      <c r="E26" s="29"/>
      <c r="F26" s="5"/>
      <c r="G26" s="5"/>
    </row>
    <row r="27" spans="1:10" x14ac:dyDescent="0.25">
      <c r="A27" s="15" t="s">
        <v>10</v>
      </c>
      <c r="B27" s="29"/>
      <c r="C27" s="29"/>
      <c r="D27" s="29"/>
      <c r="E27" s="29"/>
      <c r="F27" s="5"/>
      <c r="G27" s="5"/>
    </row>
    <row r="28" spans="1:10" x14ac:dyDescent="0.25">
      <c r="A28" s="15" t="s">
        <v>11</v>
      </c>
      <c r="B28" s="29"/>
      <c r="C28" s="39"/>
      <c r="D28" s="8"/>
      <c r="E28" s="8"/>
      <c r="F28" s="1"/>
      <c r="G28" s="1"/>
    </row>
    <row r="29" spans="1:10" x14ac:dyDescent="0.25">
      <c r="A29" s="15"/>
      <c r="B29" s="29"/>
      <c r="C29" s="30"/>
      <c r="D29" s="8"/>
      <c r="E29" s="8"/>
      <c r="F29" s="1"/>
      <c r="G29" s="1"/>
    </row>
    <row r="30" spans="1:10" x14ac:dyDescent="0.25">
      <c r="A30" s="15" t="s">
        <v>12</v>
      </c>
      <c r="B30" s="29"/>
      <c r="C30" s="29"/>
      <c r="D30" s="31"/>
      <c r="E30" s="31"/>
      <c r="F30" s="6"/>
      <c r="G30" s="6"/>
      <c r="H30" s="6"/>
      <c r="I30" s="6"/>
    </row>
    <row r="31" spans="1:10" x14ac:dyDescent="0.25">
      <c r="A31" s="16" t="s">
        <v>13</v>
      </c>
      <c r="B31" s="29"/>
      <c r="C31" s="29"/>
      <c r="D31" s="31"/>
      <c r="E31" s="31"/>
      <c r="F31" s="6"/>
      <c r="G31" s="6"/>
      <c r="H31" s="6"/>
      <c r="I31" s="6"/>
    </row>
    <row r="32" spans="1:10" x14ac:dyDescent="0.25">
      <c r="A32" s="16" t="s">
        <v>14</v>
      </c>
      <c r="B32" s="29"/>
      <c r="C32" s="29"/>
      <c r="D32" s="31"/>
      <c r="E32" s="31"/>
      <c r="F32" s="6"/>
      <c r="G32" s="6"/>
    </row>
    <row r="33" spans="1:9" x14ac:dyDescent="0.25">
      <c r="F33" s="5"/>
      <c r="G33" s="5"/>
    </row>
    <row r="34" spans="1:9" x14ac:dyDescent="0.25">
      <c r="F34" s="6"/>
      <c r="G34" s="6"/>
    </row>
    <row r="35" spans="1:9" x14ac:dyDescent="0.25">
      <c r="A35" s="4"/>
      <c r="B35" s="4"/>
      <c r="C35" s="4"/>
      <c r="D35" s="6"/>
      <c r="F35" s="6"/>
      <c r="G35" s="6"/>
    </row>
    <row r="36" spans="1:9" x14ac:dyDescent="0.25">
      <c r="D36" s="9"/>
      <c r="E36" s="9"/>
      <c r="H36" s="9"/>
      <c r="I36" s="9"/>
    </row>
    <row r="37" spans="1:9" x14ac:dyDescent="0.25">
      <c r="B37" s="7"/>
      <c r="C37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="80" zoomScaleNormal="80" workbookViewId="0">
      <selection activeCell="K12" sqref="K12"/>
    </sheetView>
  </sheetViews>
  <sheetFormatPr defaultRowHeight="15" x14ac:dyDescent="0.25"/>
  <cols>
    <col min="1" max="1" width="38.5703125" style="3" customWidth="1"/>
    <col min="2" max="2" width="27.42578125" style="3" customWidth="1"/>
    <col min="3" max="3" width="22.28515625" style="3" customWidth="1"/>
    <col min="4" max="4" width="20.28515625" style="3" customWidth="1"/>
    <col min="5" max="5" width="21.7109375" style="3" customWidth="1"/>
    <col min="6" max="6" width="3.28515625" style="3" customWidth="1"/>
    <col min="7" max="7" width="18.5703125" style="3" customWidth="1"/>
    <col min="8" max="8" width="21.7109375" style="3" bestFit="1" customWidth="1"/>
    <col min="9" max="9" width="19.5703125" style="3" customWidth="1"/>
    <col min="10" max="10" width="15.5703125" style="3" bestFit="1" customWidth="1"/>
    <col min="11" max="11" width="129.140625" style="3" bestFit="1" customWidth="1"/>
    <col min="12" max="16384" width="9.140625" style="3"/>
  </cols>
  <sheetData>
    <row r="1" spans="1:9" x14ac:dyDescent="0.25">
      <c r="C1" s="14" t="s">
        <v>17</v>
      </c>
      <c r="D1" s="14" t="s">
        <v>17</v>
      </c>
      <c r="E1" s="14" t="s">
        <v>17</v>
      </c>
      <c r="F1" s="22"/>
      <c r="G1" s="14" t="s">
        <v>22</v>
      </c>
      <c r="H1" s="14" t="s">
        <v>22</v>
      </c>
      <c r="I1" s="14" t="s">
        <v>22</v>
      </c>
    </row>
    <row r="2" spans="1:9" x14ac:dyDescent="0.25">
      <c r="C2" s="14" t="s">
        <v>0</v>
      </c>
      <c r="D2" s="14" t="s">
        <v>0</v>
      </c>
      <c r="E2" s="14" t="s">
        <v>0</v>
      </c>
      <c r="F2" s="22"/>
      <c r="G2" s="14" t="s">
        <v>0</v>
      </c>
      <c r="H2" s="14" t="s">
        <v>0</v>
      </c>
      <c r="I2" s="14" t="s">
        <v>0</v>
      </c>
    </row>
    <row r="3" spans="1:9" x14ac:dyDescent="0.25">
      <c r="C3" s="14">
        <v>2014</v>
      </c>
      <c r="D3" s="14">
        <v>2013</v>
      </c>
      <c r="E3" s="14">
        <v>2012</v>
      </c>
      <c r="F3" s="22"/>
      <c r="G3" s="14">
        <v>2014</v>
      </c>
      <c r="H3" s="14">
        <v>2013</v>
      </c>
      <c r="I3" s="14">
        <v>2012</v>
      </c>
    </row>
    <row r="5" spans="1:9" x14ac:dyDescent="0.25">
      <c r="A5" s="13" t="s">
        <v>32</v>
      </c>
    </row>
    <row r="6" spans="1:9" x14ac:dyDescent="0.25">
      <c r="A6" s="4" t="s">
        <v>2</v>
      </c>
      <c r="B6" s="2" t="s">
        <v>1</v>
      </c>
    </row>
    <row r="7" spans="1:9" x14ac:dyDescent="0.25">
      <c r="A7" s="3" t="s">
        <v>15</v>
      </c>
      <c r="B7" s="17" t="s">
        <v>33</v>
      </c>
      <c r="C7" s="28">
        <f>_xll.CalcbenchData($B7, C$1, C$3-1, C$2)</f>
        <v>21541377</v>
      </c>
      <c r="D7" s="28">
        <f>_xll.CalcbenchData($B7, D$1, D$3-1, D$2)</f>
        <v>17419139</v>
      </c>
      <c r="E7" s="28">
        <f>_xll.CalcbenchData($B7, E$1, E$3-1, E$2)</f>
        <v>13133458</v>
      </c>
      <c r="F7" s="28"/>
      <c r="G7" s="28">
        <f>_xll.CalcbenchData($B7, G$1, G$3-1, G$2)</f>
        <v>121241000</v>
      </c>
      <c r="H7" s="28">
        <f>_xll.CalcbenchData($B7, H$1, H$3-1, H$2)</f>
        <v>142006000</v>
      </c>
      <c r="I7" s="28">
        <f>_xll.CalcbenchData($B7, I$1, I$3-1, I$2)</f>
        <v>166631000</v>
      </c>
    </row>
    <row r="8" spans="1:9" ht="17.25" customHeight="1" x14ac:dyDescent="0.25">
      <c r="A8" s="3" t="s">
        <v>18</v>
      </c>
      <c r="B8" s="17" t="s">
        <v>34</v>
      </c>
      <c r="C8" s="11">
        <f>_xll.CalcbenchData($B8, C$1, C$3, C$2)</f>
        <v>8497823</v>
      </c>
      <c r="D8" s="11">
        <f>_xll.CalcbenchData($B8, D$1, D$3, D$2)</f>
        <v>8697870</v>
      </c>
      <c r="E8" s="11">
        <f>_xll.CalcbenchData($B8, E$1, E$3, E$2)</f>
        <v>8595973</v>
      </c>
      <c r="F8" s="11"/>
      <c r="G8" s="11">
        <f>_xll.CalcbenchData($B8, G$1, G$3, G$2)</f>
        <v>37817000</v>
      </c>
      <c r="H8" s="11">
        <f>_xll.CalcbenchData($B8, H$1, H$3, H$2)</f>
        <v>46171000</v>
      </c>
      <c r="I8" s="11">
        <f>_xll.CalcbenchData($B8, I$1, I$3, I$2)</f>
        <v>59646000</v>
      </c>
    </row>
    <row r="9" spans="1:9" x14ac:dyDescent="0.25">
      <c r="A9" s="3" t="s">
        <v>35</v>
      </c>
      <c r="B9" s="17" t="s">
        <v>36</v>
      </c>
      <c r="C9" s="11">
        <f>-_xll.CalcbenchData($B9, C$1, C$3, C$2)</f>
        <v>-8082216</v>
      </c>
      <c r="D9" s="11">
        <f>-_xll.CalcbenchData($B9, D$1, D$3, D$2)</f>
        <v>-4063858</v>
      </c>
      <c r="E9" s="11">
        <f>-_xll.CalcbenchData($B9, E$1, E$3, E$2)</f>
        <v>-4093190</v>
      </c>
      <c r="F9" s="21"/>
      <c r="G9" s="21">
        <f>-_xll.CalcbenchData($B9, G$1, G$3, G$2)</f>
        <v>-54265000</v>
      </c>
      <c r="H9" s="11">
        <f>-_xll.CalcbenchData($B9, H$1, H$3, H$2)</f>
        <v>-62331000</v>
      </c>
      <c r="I9" s="11">
        <f>-_xll.CalcbenchData($B9, I$1, I$3, I$2)</f>
        <v>-79062000</v>
      </c>
    </row>
    <row r="10" spans="1:9" x14ac:dyDescent="0.25">
      <c r="A10" s="3" t="s">
        <v>23</v>
      </c>
      <c r="B10" s="17" t="s">
        <v>37</v>
      </c>
      <c r="C10" s="11">
        <f>-_xll.CalcbenchData($B10, C$1, C$3, C$2)</f>
        <v>-556693</v>
      </c>
      <c r="D10" s="11">
        <f>-_xll.CalcbenchData($B10, D$1, D$3, D$2)</f>
        <v>-511774</v>
      </c>
      <c r="E10" s="11">
        <f>-_xll.CalcbenchData($B10, E$1, E$3, E$2)</f>
        <v>-217102</v>
      </c>
      <c r="F10" s="21"/>
      <c r="G10" s="21">
        <f>-_xll.CalcbenchData($B10, G$1, G$3, G$2)</f>
        <v>-4225000</v>
      </c>
      <c r="H10" s="11">
        <f>-_xll.CalcbenchData($B10, H$1, H$3, H$2)</f>
        <v>-4605000</v>
      </c>
      <c r="I10" s="11">
        <f>-_xll.CalcbenchData($B10, I$1, I$3, I$2)</f>
        <v>-5209000</v>
      </c>
    </row>
    <row r="11" spans="1:9" ht="15.75" customHeight="1" x14ac:dyDescent="0.25">
      <c r="A11" s="3" t="s">
        <v>25</v>
      </c>
      <c r="B11" s="17" t="s">
        <v>33</v>
      </c>
      <c r="C11" s="11">
        <f>_xll.CalcbenchData($B11, C$1, C$3, C$2)</f>
        <v>21400291</v>
      </c>
      <c r="D11" s="11">
        <f>_xll.CalcbenchData($B11, D$1, D$3, D$2)</f>
        <v>21541377</v>
      </c>
      <c r="E11" s="11">
        <f>_xll.CalcbenchData($B11, E$1, E$3, E$2)</f>
        <v>17419139</v>
      </c>
      <c r="F11" s="12"/>
      <c r="G11" s="12">
        <f>_xll.CalcbenchData($B11, G$1, G$3, G$2)</f>
        <v>100568000</v>
      </c>
      <c r="H11" s="11">
        <f>_xll.CalcbenchData($B11, H$1, H$3, H$2)</f>
        <v>121241000</v>
      </c>
      <c r="I11" s="11">
        <f>_xll.CalcbenchData($B11, I$1, I$3, I$2)</f>
        <v>142006000</v>
      </c>
    </row>
    <row r="12" spans="1:9" x14ac:dyDescent="0.25">
      <c r="A12" s="3" t="s">
        <v>38</v>
      </c>
      <c r="B12" s="17" t="s">
        <v>39</v>
      </c>
      <c r="C12" s="11">
        <f>_xll.CalcbenchData($B12, C$1, C$3, C$2)</f>
        <v>229000000</v>
      </c>
      <c r="D12" s="11">
        <f>_xll.CalcbenchData($B12, D$1, D$3, D$2)</f>
        <v>117000000</v>
      </c>
      <c r="E12" s="11">
        <f>_xll.CalcbenchData($B12, E$1, E$3, E$2)</f>
        <v>84000000</v>
      </c>
      <c r="F12" s="18"/>
      <c r="G12" s="18">
        <f>_xll.CalcbenchData($B12, G$1, G$3, G$2)</f>
        <v>3200000000</v>
      </c>
      <c r="H12" s="11">
        <f>_xll.CalcbenchData($B12, H$1, H$3, H$2)</f>
        <v>2900000000</v>
      </c>
      <c r="I12" s="11">
        <f>_xll.CalcbenchData($B12, I$1, I$3, I$2)</f>
        <v>2800000000</v>
      </c>
    </row>
    <row r="13" spans="1:9" x14ac:dyDescent="0.25">
      <c r="B13" s="19"/>
      <c r="C13" s="10"/>
      <c r="D13" s="10"/>
      <c r="E13" s="10"/>
      <c r="F13" s="5"/>
      <c r="G13" s="5"/>
      <c r="H13" s="12"/>
      <c r="I13" s="12"/>
    </row>
    <row r="14" spans="1:9" x14ac:dyDescent="0.25">
      <c r="A14" s="13" t="s">
        <v>27</v>
      </c>
      <c r="B14" s="19"/>
      <c r="C14" s="10"/>
      <c r="D14" s="10"/>
      <c r="E14" s="10"/>
      <c r="F14" s="5"/>
      <c r="G14" s="5"/>
      <c r="H14" s="12"/>
      <c r="I14" s="12"/>
    </row>
    <row r="15" spans="1:9" x14ac:dyDescent="0.25">
      <c r="A15" s="4" t="s">
        <v>2</v>
      </c>
      <c r="B15" s="2" t="s">
        <v>1</v>
      </c>
      <c r="C15" s="32"/>
      <c r="D15" s="32"/>
      <c r="E15" s="32"/>
      <c r="F15" s="33"/>
      <c r="G15" s="33"/>
      <c r="H15" s="34"/>
      <c r="I15" s="34"/>
    </row>
    <row r="16" spans="1:9" x14ac:dyDescent="0.25">
      <c r="A16" s="3" t="s">
        <v>40</v>
      </c>
      <c r="B16" s="17" t="s">
        <v>51</v>
      </c>
      <c r="C16" s="20">
        <f>_xll.CalcbenchData($B16, C$1, C$3-1, C$2)</f>
        <v>26.59</v>
      </c>
      <c r="D16" s="20">
        <f>_xll.CalcbenchData($B16, D$1, D$3-1, D$2)</f>
        <v>25.93</v>
      </c>
      <c r="E16" s="20">
        <f>_xll.CalcbenchData($B16, E$1, E$3-1, E$2)</f>
        <v>26.44</v>
      </c>
      <c r="F16" s="20"/>
      <c r="G16" s="20">
        <f>_xll.CalcbenchData($B16, G$1, G$3-1, G$2)</f>
        <v>41.47</v>
      </c>
      <c r="H16" s="20">
        <f>_xll.CalcbenchData($B16, H$1, H$3-1, H$2)</f>
        <v>40.49</v>
      </c>
      <c r="I16" s="20">
        <f>_xll.CalcbenchData($B16, I$1, I$3-1, I$2)</f>
        <v>37.65</v>
      </c>
    </row>
    <row r="17" spans="1:10" x14ac:dyDescent="0.25">
      <c r="A17" s="3" t="s">
        <v>41</v>
      </c>
      <c r="B17" s="17" t="s">
        <v>50</v>
      </c>
      <c r="C17" s="20">
        <f>_xll.CalcbenchData($B17, C$1, C$3, C$2)</f>
        <v>31.58</v>
      </c>
      <c r="D17" s="20">
        <f>_xll.CalcbenchData($B17, D$1, D$3, D$2)</f>
        <v>27.41</v>
      </c>
      <c r="E17" s="20">
        <f>_xll.CalcbenchData($B17, E$1, E$3, E$2)</f>
        <v>22.04</v>
      </c>
      <c r="F17" s="20"/>
      <c r="G17" s="20">
        <f>_xll.CalcbenchData($B17, G$1, G$3, G$2)</f>
        <v>57.88</v>
      </c>
      <c r="H17" s="20">
        <f>_xll.CalcbenchData($B17, H$1, H$3, H$2)</f>
        <v>46.92</v>
      </c>
      <c r="I17" s="20">
        <f>_xll.CalcbenchData($B17, I$1, I$3, I$2)</f>
        <v>35.729999999999997</v>
      </c>
    </row>
    <row r="18" spans="1:10" x14ac:dyDescent="0.25">
      <c r="A18" s="3" t="s">
        <v>43</v>
      </c>
      <c r="B18" s="17" t="s">
        <v>52</v>
      </c>
      <c r="C18" s="20">
        <f>_xll.CalcbenchData($B18, C$1, C$3, C$2)</f>
        <v>29.06</v>
      </c>
      <c r="D18" s="20">
        <f>_xll.CalcbenchData($B18, D$1, D$3, D$2)</f>
        <v>28.9</v>
      </c>
      <c r="E18" s="20">
        <f>_xll.CalcbenchData($B18, E$1, E$3, E$2)</f>
        <v>20.57</v>
      </c>
      <c r="F18" s="20"/>
      <c r="G18" s="20">
        <f>_xll.CalcbenchData($B18, G$1, G$3, G$2)</f>
        <v>40.67</v>
      </c>
      <c r="H18" s="20">
        <f>_xll.CalcbenchData($B18, H$1, H$3, H$2)</f>
        <v>43.28</v>
      </c>
      <c r="I18" s="20">
        <f>_xll.CalcbenchData($B18, I$1, I$3, I$2)</f>
        <v>30.91</v>
      </c>
    </row>
    <row r="19" spans="1:10" x14ac:dyDescent="0.25">
      <c r="A19" s="3" t="s">
        <v>44</v>
      </c>
      <c r="B19" s="17" t="s">
        <v>49</v>
      </c>
      <c r="C19" s="20">
        <f>_xll.CalcbenchData($B19, C$1, C$3, C$2)</f>
        <v>27.37</v>
      </c>
      <c r="D19" s="20">
        <f>_xll.CalcbenchData($B19, D$1, D$3, D$2)</f>
        <v>25.89</v>
      </c>
      <c r="E19" s="20">
        <f>_xll.CalcbenchData($B19, E$1, E$3, E$2)</f>
        <v>26.01</v>
      </c>
      <c r="F19" s="20"/>
      <c r="G19" s="20">
        <f>_xll.CalcbenchData($B19, G$1, G$3, G$2)</f>
        <v>47.32</v>
      </c>
      <c r="H19" s="20">
        <f>_xll.CalcbenchData($B19, H$1, H$3, H$2)</f>
        <v>40.770000000000003</v>
      </c>
      <c r="I19" s="20">
        <f>_xll.CalcbenchData($B19, I$1, I$3, I$2)</f>
        <v>40.22</v>
      </c>
    </row>
    <row r="20" spans="1:10" x14ac:dyDescent="0.25">
      <c r="A20" s="3" t="s">
        <v>45</v>
      </c>
      <c r="B20" s="17" t="s">
        <v>51</v>
      </c>
      <c r="C20" s="20">
        <f>_xll.CalcbenchData($B20, C$1, C$3, C$2)</f>
        <v>27.72</v>
      </c>
      <c r="D20" s="20">
        <f>_xll.CalcbenchData($B20, D$1, D$3, D$2)</f>
        <v>26.59</v>
      </c>
      <c r="E20" s="20">
        <f>_xll.CalcbenchData($B20, E$1, E$3, E$2)</f>
        <v>25.93</v>
      </c>
      <c r="F20" s="20"/>
      <c r="G20" s="20">
        <f>_xll.CalcbenchData($B20, G$1, G$3, G$2)</f>
        <v>47.81</v>
      </c>
      <c r="H20" s="20">
        <f>_xll.CalcbenchData($B20, H$1, H$3, H$2)</f>
        <v>41.47</v>
      </c>
      <c r="I20" s="20">
        <f>_xll.CalcbenchData($B20, I$1, I$3, I$2)</f>
        <v>40.49</v>
      </c>
    </row>
    <row r="22" spans="1:10" x14ac:dyDescent="0.25">
      <c r="A22" s="3" t="s">
        <v>3</v>
      </c>
      <c r="B22" s="3" t="s">
        <v>4</v>
      </c>
      <c r="C22" s="6">
        <f>_xll.CalcbenchData($B22, C$1, C$3, C$2)</f>
        <v>385303000000</v>
      </c>
      <c r="D22" s="6">
        <f>_xll.CalcbenchData($B22, D$1, D$3, D$2)</f>
        <v>374516000000</v>
      </c>
      <c r="E22" s="6">
        <f>_xll.CalcbenchData($B22, E$1, E$3, E$2)</f>
        <v>358990000000</v>
      </c>
      <c r="F22" s="5"/>
      <c r="G22" s="5">
        <f>_xll.CalcbenchData($B22, G$1, G$3, G$2)</f>
        <v>2572773000000</v>
      </c>
      <c r="H22" s="6">
        <f>_xll.CalcbenchData($B22, H$1, H$3, H$2)</f>
        <v>2415689000000</v>
      </c>
      <c r="I22" s="6">
        <f>_xll.CalcbenchData($B22, I$1, I$3, I$2)</f>
        <v>2359141000000</v>
      </c>
      <c r="J22" s="7"/>
    </row>
    <row r="23" spans="1:10" x14ac:dyDescent="0.25">
      <c r="A23" s="3" t="s">
        <v>5</v>
      </c>
      <c r="B23" s="3" t="s">
        <v>6</v>
      </c>
      <c r="C23" s="6">
        <f>_xll.CalcbenchData($B23, C$1, C$3, C$2)</f>
        <v>346600000000</v>
      </c>
      <c r="D23" s="6">
        <f>_xll.CalcbenchData($B23, D$1, D$3, D$2)</f>
        <v>336006000000</v>
      </c>
      <c r="E23" s="6">
        <f>_xll.CalcbenchData($B23, E$1, E$3, E$2)</f>
        <v>321548000000</v>
      </c>
      <c r="F23" s="5"/>
      <c r="G23" s="5">
        <f>_xll.CalcbenchData($B23, G$1, G$3, G$2)</f>
        <v>2341046000000</v>
      </c>
      <c r="H23" s="6">
        <f>_xll.CalcbenchData($B23, H$1, H$3, H$2)</f>
        <v>2204511000000</v>
      </c>
      <c r="I23" s="6">
        <f>_xll.CalcbenchData($B23, I$1, I$3, I$2)</f>
        <v>2155072000000</v>
      </c>
    </row>
    <row r="24" spans="1:10" x14ac:dyDescent="0.25">
      <c r="A24" s="3" t="s">
        <v>7</v>
      </c>
      <c r="B24" s="3" t="s">
        <v>8</v>
      </c>
      <c r="C24" s="6">
        <f>_xll.CalcbenchData($B24, C$1, C$3, C$2)</f>
        <v>38474000000</v>
      </c>
      <c r="D24" s="6">
        <f>_xll.CalcbenchData($B24, D$1, D$3, D$2)</f>
        <v>38280000000</v>
      </c>
      <c r="E24" s="6">
        <f>_xll.CalcbenchData($B24, E$1, E$3, E$2)</f>
        <v>37247000000</v>
      </c>
      <c r="F24" s="5"/>
      <c r="G24" s="5">
        <f>_xll.CalcbenchData($B24, G$1, G$3, G$2)</f>
        <v>231727000000</v>
      </c>
      <c r="H24" s="6">
        <f>_xll.CalcbenchData($B24, H$1, H$3, H$2)</f>
        <v>211178000000</v>
      </c>
      <c r="I24" s="6">
        <f>_xll.CalcbenchData($B24, I$1, I$3, I$2)</f>
        <v>204069000000</v>
      </c>
    </row>
    <row r="25" spans="1:10" x14ac:dyDescent="0.25">
      <c r="D25" s="6"/>
      <c r="E25" s="6"/>
      <c r="F25" s="5"/>
      <c r="G25" s="5"/>
    </row>
    <row r="26" spans="1:10" x14ac:dyDescent="0.25">
      <c r="A26" s="8" t="s">
        <v>9</v>
      </c>
      <c r="B26" s="29"/>
      <c r="C26" s="29"/>
      <c r="D26" s="29"/>
      <c r="E26" s="29"/>
      <c r="F26" s="35"/>
      <c r="G26" s="35"/>
    </row>
    <row r="27" spans="1:10" x14ac:dyDescent="0.25">
      <c r="A27" s="15" t="s">
        <v>10</v>
      </c>
      <c r="B27" s="29"/>
      <c r="C27" s="29"/>
      <c r="D27" s="29"/>
      <c r="E27" s="29"/>
      <c r="F27" s="35"/>
      <c r="G27" s="35"/>
    </row>
    <row r="28" spans="1:10" x14ac:dyDescent="0.25">
      <c r="A28" s="15" t="s">
        <v>11</v>
      </c>
      <c r="B28" s="8"/>
      <c r="C28" s="8"/>
      <c r="D28" s="8"/>
      <c r="E28" s="8"/>
      <c r="F28" s="36"/>
      <c r="G28" s="36"/>
    </row>
    <row r="29" spans="1:10" x14ac:dyDescent="0.25">
      <c r="A29" s="15"/>
      <c r="B29" s="30"/>
      <c r="C29" s="30"/>
      <c r="D29" s="8"/>
      <c r="E29" s="8"/>
      <c r="F29" s="36"/>
      <c r="G29" s="36"/>
    </row>
    <row r="30" spans="1:10" x14ac:dyDescent="0.25">
      <c r="A30" s="15" t="s">
        <v>12</v>
      </c>
      <c r="B30" s="29"/>
      <c r="C30" s="29"/>
      <c r="D30" s="31"/>
      <c r="E30" s="31"/>
      <c r="F30" s="31"/>
      <c r="G30" s="31"/>
      <c r="H30" s="6"/>
      <c r="I30" s="6"/>
    </row>
    <row r="31" spans="1:10" x14ac:dyDescent="0.25">
      <c r="A31" s="16" t="s">
        <v>13</v>
      </c>
      <c r="B31" s="29"/>
      <c r="C31" s="29"/>
      <c r="D31" s="31"/>
      <c r="E31" s="31"/>
      <c r="F31" s="31"/>
      <c r="G31" s="31"/>
      <c r="H31" s="6"/>
      <c r="I31" s="6"/>
    </row>
    <row r="32" spans="1:10" x14ac:dyDescent="0.25">
      <c r="A32" s="16" t="s">
        <v>14</v>
      </c>
      <c r="B32" s="29"/>
      <c r="C32" s="29"/>
      <c r="D32" s="31"/>
      <c r="E32" s="31"/>
      <c r="F32" s="31"/>
      <c r="G32" s="31"/>
    </row>
    <row r="33" spans="1:9" x14ac:dyDescent="0.25">
      <c r="F33" s="5"/>
      <c r="G33" s="5"/>
    </row>
    <row r="34" spans="1:9" x14ac:dyDescent="0.25">
      <c r="F34" s="6"/>
      <c r="G34" s="6"/>
    </row>
    <row r="35" spans="1:9" x14ac:dyDescent="0.25">
      <c r="A35" s="4"/>
      <c r="B35" s="4"/>
      <c r="C35" s="4"/>
      <c r="D35" s="6"/>
      <c r="F35" s="6"/>
      <c r="G35" s="6"/>
    </row>
    <row r="36" spans="1:9" x14ac:dyDescent="0.25">
      <c r="D36" s="9"/>
      <c r="E36" s="9"/>
      <c r="H36" s="9"/>
      <c r="I36" s="9"/>
    </row>
    <row r="37" spans="1:9" x14ac:dyDescent="0.25">
      <c r="B37" s="7"/>
      <c r="C3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options</vt:lpstr>
      <vt:lpstr>Restricted 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Alex Upstairs</cp:lastModifiedBy>
  <dcterms:created xsi:type="dcterms:W3CDTF">2014-07-10T14:45:40Z</dcterms:created>
  <dcterms:modified xsi:type="dcterms:W3CDTF">2016-03-21T15:17:58Z</dcterms:modified>
</cp:coreProperties>
</file>