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w Kittredge\Dropbox (Calcbench)\Andrew\add_in_examples\portfolio analysis\"/>
    </mc:Choice>
  </mc:AlternateContent>
  <bookViews>
    <workbookView xWindow="0" yWindow="0" windowWidth="17970" windowHeight="5250" firstSheet="1" activeTab="1"/>
  </bookViews>
  <sheets>
    <sheet name="Standard Income Statement" sheetId="1" r:id="rId1"/>
    <sheet name="Portfolio To Index Income" sheetId="4" r:id="rId2"/>
    <sheet name="My Portfolio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2" l="1"/>
  <c r="C5" i="4" a="1"/>
  <c r="D5" i="4" s="1"/>
  <c r="C3" i="4" a="1"/>
  <c r="J3" i="4" s="1"/>
  <c r="J28" i="4" l="1"/>
  <c r="J27" i="4"/>
  <c r="J9" i="4"/>
  <c r="J4" i="4"/>
  <c r="J16" i="4"/>
  <c r="J21" i="4"/>
  <c r="J12" i="4"/>
  <c r="J17" i="4"/>
  <c r="J22" i="4"/>
  <c r="J6" i="4"/>
  <c r="J13" i="4"/>
  <c r="J18" i="4"/>
  <c r="J23" i="4"/>
  <c r="J7" i="4"/>
  <c r="J14" i="4"/>
  <c r="J19" i="4"/>
  <c r="I5" i="4"/>
  <c r="G5" i="4"/>
  <c r="E5" i="4"/>
  <c r="C5" i="4"/>
  <c r="J5" i="4"/>
  <c r="H5" i="4"/>
  <c r="F5" i="4"/>
  <c r="C3" i="4"/>
  <c r="D3" i="4"/>
  <c r="E3" i="4"/>
  <c r="F3" i="4"/>
  <c r="G3" i="4"/>
  <c r="H3" i="4"/>
  <c r="I3" i="4"/>
  <c r="B2" i="1" a="1"/>
  <c r="B2" i="1" s="1"/>
  <c r="B5" i="1" s="1"/>
  <c r="C4" i="4"/>
  <c r="H4" i="4" l="1"/>
  <c r="H28" i="4"/>
  <c r="H27" i="4"/>
  <c r="G4" i="4"/>
  <c r="G28" i="4"/>
  <c r="G27" i="4"/>
  <c r="I28" i="4"/>
  <c r="I27" i="4"/>
  <c r="I9" i="4"/>
  <c r="I4" i="4"/>
  <c r="H9" i="4"/>
  <c r="G9" i="4"/>
  <c r="C9" i="4"/>
  <c r="B5" i="4"/>
  <c r="H6" i="4"/>
  <c r="H7" i="4"/>
  <c r="I6" i="4"/>
  <c r="I7" i="4"/>
  <c r="C7" i="4"/>
  <c r="C6" i="4"/>
  <c r="E7" i="4"/>
  <c r="E6" i="4"/>
  <c r="D7" i="4"/>
  <c r="D6" i="4"/>
  <c r="G7" i="4"/>
  <c r="G6" i="4"/>
  <c r="F7" i="4"/>
  <c r="F6" i="4"/>
  <c r="B4" i="1"/>
  <c r="I2" i="1"/>
  <c r="H2" i="1"/>
  <c r="G2" i="1"/>
  <c r="F2" i="1"/>
  <c r="E2" i="1"/>
  <c r="D2" i="1"/>
  <c r="C2" i="1"/>
  <c r="I21" i="4"/>
  <c r="I12" i="4"/>
  <c r="I16" i="4"/>
  <c r="I17" i="4"/>
  <c r="I14" i="4"/>
  <c r="I19" i="4"/>
  <c r="I13" i="4"/>
  <c r="I18" i="4"/>
  <c r="I23" i="4"/>
  <c r="I22" i="4"/>
  <c r="H23" i="4"/>
  <c r="G14" i="4"/>
  <c r="G12" i="4"/>
  <c r="H13" i="4"/>
  <c r="G23" i="4"/>
  <c r="H19" i="4"/>
  <c r="G22" i="4"/>
  <c r="H16" i="4"/>
  <c r="G21" i="4"/>
  <c r="H14" i="4"/>
  <c r="H12" i="4"/>
  <c r="G19" i="4"/>
  <c r="H21" i="4"/>
  <c r="H18" i="4"/>
  <c r="G18" i="4"/>
  <c r="G13" i="4"/>
  <c r="H22" i="4"/>
  <c r="G17" i="4"/>
  <c r="H17" i="4"/>
  <c r="G16" i="4"/>
  <c r="C19" i="4"/>
  <c r="C17" i="4"/>
  <c r="B18" i="1"/>
  <c r="B9" i="1"/>
  <c r="E4" i="4"/>
  <c r="C23" i="4"/>
  <c r="B20" i="1"/>
  <c r="B13" i="1"/>
  <c r="B15" i="1"/>
  <c r="C28" i="4"/>
  <c r="C27" i="4"/>
  <c r="B16" i="1"/>
  <c r="B19" i="1"/>
  <c r="C21" i="4"/>
  <c r="F4" i="4"/>
  <c r="D4" i="4"/>
  <c r="C16" i="4"/>
  <c r="B14" i="1"/>
  <c r="C18" i="4"/>
  <c r="C13" i="4"/>
  <c r="C22" i="4"/>
  <c r="C12" i="4"/>
  <c r="C14" i="4"/>
  <c r="B11" i="1"/>
  <c r="B10" i="1"/>
  <c r="C26" i="4"/>
  <c r="D9" i="4" l="1"/>
  <c r="E9" i="4"/>
  <c r="F9" i="4"/>
  <c r="F5" i="1"/>
  <c r="F4" i="1"/>
  <c r="G5" i="1"/>
  <c r="G4" i="1"/>
  <c r="H5" i="1"/>
  <c r="H4" i="1"/>
  <c r="E5" i="1"/>
  <c r="E4" i="1"/>
  <c r="I10" i="1"/>
  <c r="I13" i="1"/>
  <c r="I9" i="1"/>
  <c r="I11" i="1"/>
  <c r="I5" i="1"/>
  <c r="I4" i="1"/>
  <c r="C5" i="1"/>
  <c r="C4" i="1"/>
  <c r="D5" i="1"/>
  <c r="D4" i="1"/>
  <c r="H13" i="1"/>
  <c r="H9" i="1"/>
  <c r="H11" i="1"/>
  <c r="H10" i="1"/>
  <c r="G11" i="1"/>
  <c r="G13" i="1"/>
  <c r="F10" i="1"/>
  <c r="F13" i="1"/>
  <c r="G10" i="1"/>
  <c r="G9" i="1"/>
  <c r="F9" i="1"/>
  <c r="F11" i="1"/>
  <c r="D26" i="4"/>
  <c r="D27" i="4"/>
  <c r="D28" i="4"/>
  <c r="D14" i="4"/>
  <c r="D18" i="4"/>
  <c r="D13" i="4"/>
  <c r="D22" i="4"/>
  <c r="D23" i="4"/>
  <c r="D21" i="4"/>
  <c r="D16" i="4"/>
  <c r="D12" i="4"/>
  <c r="D17" i="4"/>
  <c r="D19" i="4"/>
  <c r="G16" i="1"/>
  <c r="E22" i="4"/>
  <c r="D15" i="1"/>
  <c r="F21" i="4"/>
  <c r="H18" i="1"/>
  <c r="C11" i="1"/>
  <c r="C14" i="1"/>
  <c r="F14" i="1"/>
  <c r="F15" i="1"/>
  <c r="F19" i="1"/>
  <c r="C9" i="1"/>
  <c r="F18" i="4"/>
  <c r="I18" i="1"/>
  <c r="H20" i="1"/>
  <c r="E11" i="1"/>
  <c r="E19" i="4"/>
  <c r="D19" i="1"/>
  <c r="F23" i="4"/>
  <c r="E15" i="1"/>
  <c r="I15" i="1"/>
  <c r="E20" i="1"/>
  <c r="E18" i="4"/>
  <c r="E18" i="1"/>
  <c r="F17" i="4"/>
  <c r="D9" i="1"/>
  <c r="H15" i="1"/>
  <c r="E27" i="4"/>
  <c r="E28" i="4"/>
  <c r="G20" i="1"/>
  <c r="E14" i="4"/>
  <c r="E16" i="4"/>
  <c r="C13" i="1"/>
  <c r="F19" i="4"/>
  <c r="H14" i="1"/>
  <c r="F16" i="1"/>
  <c r="G15" i="1"/>
  <c r="E16" i="1"/>
  <c r="C15" i="1"/>
  <c r="H16" i="1"/>
  <c r="I19" i="1"/>
  <c r="C19" i="1"/>
  <c r="F27" i="4"/>
  <c r="F28" i="4"/>
  <c r="E14" i="1"/>
  <c r="E13" i="4"/>
  <c r="E23" i="4"/>
  <c r="I20" i="1"/>
  <c r="F22" i="4"/>
  <c r="I14" i="1"/>
  <c r="D11" i="1"/>
  <c r="D10" i="1"/>
  <c r="D18" i="1"/>
  <c r="C20" i="1"/>
  <c r="F14" i="4"/>
  <c r="E13" i="1"/>
  <c r="E17" i="4"/>
  <c r="G19" i="1"/>
  <c r="F13" i="4"/>
  <c r="F16" i="4"/>
  <c r="G18" i="1"/>
  <c r="I16" i="1"/>
  <c r="D16" i="1"/>
  <c r="C10" i="1"/>
  <c r="E21" i="4"/>
  <c r="G14" i="1"/>
  <c r="E9" i="1"/>
  <c r="E12" i="4"/>
  <c r="C18" i="1"/>
  <c r="F12" i="4"/>
  <c r="D14" i="1"/>
  <c r="F18" i="1"/>
  <c r="C16" i="1"/>
  <c r="F20" i="1"/>
  <c r="D20" i="1"/>
  <c r="E19" i="1"/>
  <c r="D13" i="1"/>
  <c r="H19" i="1"/>
  <c r="E10" i="1"/>
  <c r="F26" i="4"/>
  <c r="E26" i="4"/>
  <c r="B28" i="4" l="1" a="1"/>
  <c r="B28" i="4" s="1"/>
  <c r="B27" i="4" a="1"/>
  <c r="B27" i="4" s="1"/>
  <c r="B23" i="4"/>
  <c r="B16" i="4"/>
  <c r="B18" i="4"/>
  <c r="B19" i="4"/>
  <c r="B26" i="4"/>
  <c r="B22" i="4"/>
  <c r="B12" i="4"/>
  <c r="B21" i="4" a="1"/>
  <c r="B21" i="4" s="1"/>
  <c r="B17" i="4"/>
  <c r="B13" i="4"/>
  <c r="B14" i="4"/>
</calcChain>
</file>

<file path=xl/sharedStrings.xml><?xml version="1.0" encoding="utf-8"?>
<sst xmlns="http://schemas.openxmlformats.org/spreadsheetml/2006/main" count="51" uniqueCount="30">
  <si>
    <t>Ticker</t>
  </si>
  <si>
    <t>Year</t>
  </si>
  <si>
    <t>Period</t>
  </si>
  <si>
    <t>Y</t>
  </si>
  <si>
    <t>Calcbench Normalized Point</t>
  </si>
  <si>
    <t>Income</t>
  </si>
  <si>
    <t>Revenue</t>
  </si>
  <si>
    <t>CostOfRevenue</t>
  </si>
  <si>
    <t>GrossProfit</t>
  </si>
  <si>
    <t>SGAExpense</t>
  </si>
  <si>
    <t>OperatingExpenses</t>
  </si>
  <si>
    <t>OperatingIncome</t>
  </si>
  <si>
    <t>EBIT</t>
  </si>
  <si>
    <t>InterestExpense</t>
  </si>
  <si>
    <t>IncomeTaxes</t>
  </si>
  <si>
    <t>NetIncome</t>
  </si>
  <si>
    <t>Weight</t>
  </si>
  <si>
    <t>My Portfolio Aggregate</t>
  </si>
  <si>
    <t>Value of holdings</t>
  </si>
  <si>
    <t>Company Market Cap</t>
  </si>
  <si>
    <t>Portfolio Sum</t>
  </si>
  <si>
    <t>My Portfolio</t>
  </si>
  <si>
    <t>Percentage of company owned by portfolio</t>
  </si>
  <si>
    <t>fb</t>
  </si>
  <si>
    <t>goog</t>
  </si>
  <si>
    <t>nflx</t>
  </si>
  <si>
    <t>UnremittedForeignEarnings</t>
  </si>
  <si>
    <t>BusinessCombinationPurchasePrice</t>
  </si>
  <si>
    <t>CapitalLeaseObligations</t>
  </si>
  <si>
    <t>amzn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</si>
</sst>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164" formatCode="[$$-409]#,##0_);[Red]\([$$-409]#,##0\)"/>
    <numFmt numFmtId="165" formatCode="[$$-409]#,##0.00_);[Red]\([$$-409]#,##0.00\)"/>
    <numFmt numFmtId="166" formatCode="_(&quot;$&quot;* #,##0_);_(&quot;$&quot;* \(#,##0\);_(&quot;$&quot;* &quot;-&quot;??_);_(@_)"/>
    <numFmt numFmtId="167" formatCode="0.000000%"/>
    <numFmt numFmtId="168" formatCode="_([$$-409]* #,##0_);_([$$-409]* \(#,##0\);_([$$-409]* &quot;-&quot;??_);_(@_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3" fillId="0" borderId="0"/>
    <xf numFmtId="44" fontId="2" fillId="0" borderId="0" applyFont="0" applyFill="0" applyBorder="0" applyAlignment="0" applyProtection="0"/>
  </cellStyleXfs>
  <cellXfs count="28">
    <xf numFmtId="0" fontId="0" fillId="0" borderId="0" xfId="0"/>
    <xf numFmtId="0" fontId="0" fillId="2" borderId="0" xfId="0" applyFill="1"/>
    <xf numFmtId="0" fontId="0" fillId="0" borderId="0" xfId="0" applyNumberFormat="1" applyAlignment="1">
      <alignment horizontal="center"/>
    </xf>
    <xf numFmtId="0" fontId="1" fillId="0" borderId="0" xfId="0" applyFont="1"/>
    <xf numFmtId="164" fontId="0" fillId="0" borderId="0" xfId="0" applyNumberFormat="1"/>
    <xf numFmtId="164" fontId="1" fillId="0" borderId="1" xfId="0" applyNumberFormat="1" applyFont="1" applyBorder="1"/>
    <xf numFmtId="164" fontId="1" fillId="0" borderId="0" xfId="0" applyNumberFormat="1" applyFont="1"/>
    <xf numFmtId="0" fontId="1" fillId="0" borderId="1" xfId="0" applyFont="1" applyBorder="1"/>
    <xf numFmtId="0" fontId="0" fillId="0" borderId="0" xfId="0" applyNumberFormat="1"/>
    <xf numFmtId="0" fontId="0" fillId="0" borderId="0" xfId="0" applyFill="1"/>
    <xf numFmtId="164" fontId="0" fillId="0" borderId="0" xfId="0" applyNumberFormat="1" applyFill="1"/>
    <xf numFmtId="166" fontId="0" fillId="0" borderId="0" xfId="3" applyNumberFormat="1" applyFont="1"/>
    <xf numFmtId="166" fontId="0" fillId="0" borderId="0" xfId="3" applyNumberFormat="1" applyFont="1" applyFill="1"/>
    <xf numFmtId="166" fontId="0" fillId="0" borderId="0" xfId="3" applyNumberFormat="1" applyFont="1" applyAlignment="1">
      <alignment horizontal="center"/>
    </xf>
    <xf numFmtId="167" fontId="0" fillId="0" borderId="0" xfId="1" applyNumberFormat="1" applyFont="1"/>
    <xf numFmtId="166" fontId="0" fillId="0" borderId="0" xfId="0" applyNumberFormat="1"/>
    <xf numFmtId="165" fontId="0" fillId="0" borderId="0" xfId="0" applyNumberFormat="1"/>
    <xf numFmtId="168" fontId="0" fillId="0" borderId="0" xfId="0" applyNumberFormat="1"/>
    <xf numFmtId="168" fontId="0" fillId="0" borderId="2" xfId="0" applyNumberFormat="1" applyBorder="1"/>
    <xf numFmtId="168" fontId="1" fillId="0" borderId="0" xfId="0" applyNumberFormat="1" applyFont="1"/>
    <xf numFmtId="168" fontId="1" fillId="0" borderId="1" xfId="3" applyNumberFormat="1" applyFont="1" applyBorder="1"/>
    <xf numFmtId="168" fontId="1" fillId="0" borderId="1" xfId="0" applyNumberFormat="1" applyFont="1" applyBorder="1"/>
    <xf numFmtId="0" fontId="0" fillId="0" borderId="0" xfId="0" applyBorder="1"/>
    <xf numFmtId="168" fontId="0" fillId="0" borderId="0" xfId="0" applyNumberFormat="1" applyBorder="1"/>
    <xf numFmtId="168" fontId="1" fillId="0" borderId="0" xfId="3" applyNumberFormat="1" applyFont="1" applyBorder="1"/>
    <xf numFmtId="40" fontId="0" fillId="0" borderId="0" xfId="0" applyNumberFormat="1"/>
    <xf numFmtId="1" fontId="0" fillId="0" borderId="0" xfId="0" applyNumberFormat="1"/>
    <xf numFmtId="168" fontId="1" fillId="0" borderId="0" xfId="0" applyNumberFormat="1" applyFont="1" applyBorder="1"/>
  </cellXfs>
  <cellStyles count="4">
    <cellStyle name="Currency" xfId="3" builtinId="4"/>
    <cellStyle name="Normal" xfId="0" builtinId="0"/>
    <cellStyle name="Normal 2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A10" sqref="A10"/>
    </sheetView>
  </sheetViews>
  <sheetFormatPr defaultRowHeight="15" x14ac:dyDescent="0.25"/>
  <cols>
    <col min="1" max="1" width="26.42578125" bestFit="1" customWidth="1"/>
    <col min="2" max="9" width="16.5703125" bestFit="1" customWidth="1"/>
  </cols>
  <sheetData>
    <row r="1" spans="1:9" x14ac:dyDescent="0.25">
      <c r="A1" t="s">
        <v>1</v>
      </c>
      <c r="B1" s="1">
        <v>2016</v>
      </c>
      <c r="C1" t="s">
        <v>2</v>
      </c>
      <c r="D1" s="1" t="s">
        <v>3</v>
      </c>
    </row>
    <row r="2" spans="1:9" x14ac:dyDescent="0.25">
      <c r="A2" t="s">
        <v>0</v>
      </c>
      <c r="B2" s="9" t="str">
        <f t="array" ref="B2:I2">TRANSPOSE('My Portfolio'!A2:A37)</f>
        <v>fb</v>
      </c>
      <c r="C2" s="2" t="str">
        <v>amzn</v>
      </c>
      <c r="D2" t="str">
        <v>nflx</v>
      </c>
      <c r="E2" t="str">
        <v>goog</v>
      </c>
      <c r="F2">
        <v>0</v>
      </c>
      <c r="G2">
        <v>0</v>
      </c>
      <c r="H2">
        <v>0</v>
      </c>
      <c r="I2">
        <v>0</v>
      </c>
    </row>
    <row r="3" spans="1:9" x14ac:dyDescent="0.25">
      <c r="A3" t="s">
        <v>16</v>
      </c>
      <c r="B3" s="9"/>
      <c r="C3" s="2"/>
    </row>
    <row r="4" spans="1:9" x14ac:dyDescent="0.25">
      <c r="A4" t="s">
        <v>1</v>
      </c>
      <c r="B4">
        <f>IF(B2&lt;&gt;0,$B$1,"")</f>
        <v>2016</v>
      </c>
      <c r="C4">
        <f t="shared" ref="C4:I4" si="0">IF(C2&lt;&gt;0,$B$1,"")</f>
        <v>2016</v>
      </c>
      <c r="D4">
        <f t="shared" si="0"/>
        <v>2016</v>
      </c>
      <c r="E4">
        <f t="shared" si="0"/>
        <v>2016</v>
      </c>
      <c r="F4" t="str">
        <f t="shared" si="0"/>
        <v/>
      </c>
      <c r="G4" t="str">
        <f t="shared" si="0"/>
        <v/>
      </c>
      <c r="H4" t="str">
        <f t="shared" si="0"/>
        <v/>
      </c>
      <c r="I4" t="str">
        <f t="shared" si="0"/>
        <v/>
      </c>
    </row>
    <row r="5" spans="1:9" x14ac:dyDescent="0.25">
      <c r="A5" t="s">
        <v>2</v>
      </c>
      <c r="B5" t="str">
        <f>IF(B2&lt;&gt;0, $D$1,"")</f>
        <v>Y</v>
      </c>
      <c r="C5" t="str">
        <f t="shared" ref="C5:I5" si="1">IF(C2&lt;&gt;0, $D$1,"")</f>
        <v>Y</v>
      </c>
      <c r="D5" t="str">
        <f t="shared" si="1"/>
        <v>Y</v>
      </c>
      <c r="E5" t="str">
        <f t="shared" si="1"/>
        <v>Y</v>
      </c>
      <c r="F5" t="str">
        <f t="shared" si="1"/>
        <v/>
      </c>
      <c r="G5" t="str">
        <f t="shared" si="1"/>
        <v/>
      </c>
      <c r="H5" t="str">
        <f t="shared" si="1"/>
        <v/>
      </c>
      <c r="I5" t="str">
        <f t="shared" si="1"/>
        <v/>
      </c>
    </row>
    <row r="6" spans="1:9" x14ac:dyDescent="0.25">
      <c r="A6" t="s">
        <v>4</v>
      </c>
    </row>
    <row r="8" spans="1:9" x14ac:dyDescent="0.25">
      <c r="A8" s="3" t="s">
        <v>5</v>
      </c>
    </row>
    <row r="9" spans="1:9" x14ac:dyDescent="0.25">
      <c r="A9" t="s">
        <v>6</v>
      </c>
      <c r="B9" s="4">
        <f>IF(B$2&lt;&gt;0,_xll.CalcbenchData($A9,B$2,B$4,B$5), "")</f>
        <v>27638000000</v>
      </c>
      <c r="C9" s="4">
        <f>IF(C2&lt;&gt;0,_xll.CalcbenchData($A9,C$2,C$4,C$5), "")</f>
        <v>135987000000</v>
      </c>
      <c r="D9" s="4">
        <f>IF(D2&lt;&gt;0,_xll.CalcbenchData($A9,D$2,D$4,D$5), "")</f>
        <v>8830669000</v>
      </c>
      <c r="E9" s="4">
        <f>IF(E2&lt;&gt;0,_xll.CalcbenchData($A9,E$2,E$4,E$5), "")</f>
        <v>90272000000</v>
      </c>
      <c r="F9" s="4" t="str">
        <f>IF(F2&lt;&gt;0,_xll.CalcbenchData($A9,F$2,F$4,F$5), "")</f>
        <v/>
      </c>
      <c r="G9" s="4" t="str">
        <f>IF(G2&lt;&gt;0,_xll.CalcbenchData($A9,G$2,G$4,G$5), "")</f>
        <v/>
      </c>
      <c r="H9" s="4" t="str">
        <f>IF(H2&lt;&gt;0,_xll.CalcbenchData($A9,H$2,H$4,H$5), "")</f>
        <v/>
      </c>
      <c r="I9" s="4" t="str">
        <f>IF(I2&lt;&gt;0,_xll.CalcbenchData($A9,I$2,I$4,I$5), "")</f>
        <v/>
      </c>
    </row>
    <row r="10" spans="1:9" x14ac:dyDescent="0.25">
      <c r="A10" t="s">
        <v>7</v>
      </c>
      <c r="B10" s="4">
        <f>IF(B$2&lt;&gt;0,_xll.CalcbenchData($A10,B$2,B$4,B$5), "")</f>
        <v>3789000000</v>
      </c>
      <c r="C10" s="4">
        <f>IF(C$2&lt;&gt;0,_xll.CalcbenchData($A10,C$2,C$4,C$5), "")</f>
        <v>88265000000</v>
      </c>
      <c r="D10" s="4">
        <f>IF(D$2&lt;&gt;0,_xll.CalcbenchData($A10,D$2,D$4,D$5), "")</f>
        <v>6029901000</v>
      </c>
      <c r="E10" s="4">
        <f>IF(E$2&lt;&gt;0,_xll.CalcbenchData($A10,E$2,E$4,E$5), "")</f>
        <v>35138000000</v>
      </c>
      <c r="F10" s="4" t="str">
        <f>IF(F$2&lt;&gt;0,_xll.CalcbenchData($A10,F$2,F$4,F$5), "")</f>
        <v/>
      </c>
      <c r="G10" s="4" t="str">
        <f>IF(G$2&lt;&gt;0,_xll.CalcbenchData($A10,G$2,G$4,G$5), "")</f>
        <v/>
      </c>
      <c r="H10" s="4" t="str">
        <f>IF(H$2&lt;&gt;0,_xll.CalcbenchData($A10,H$2,H$4,H$5), "")</f>
        <v/>
      </c>
      <c r="I10" s="4" t="str">
        <f>IF(I$2&lt;&gt;0,_xll.CalcbenchData($A10,I$2,I$4,I$5), "")</f>
        <v/>
      </c>
    </row>
    <row r="11" spans="1:9" x14ac:dyDescent="0.25">
      <c r="A11" s="5" t="s">
        <v>8</v>
      </c>
      <c r="B11" s="5">
        <f>IF(B$2&lt;&gt;0,_xll.CalcbenchData($A11,B$2,B$4,B$5), "")</f>
        <v>23849000000</v>
      </c>
      <c r="C11" s="5">
        <f>IF(C$2&lt;&gt;0,_xll.CalcbenchData($A11,C$2,C$4,C$5), "")</f>
        <v>47722000000</v>
      </c>
      <c r="D11" s="5">
        <f>IF(D$2&lt;&gt;0,_xll.CalcbenchData($A11,D$2,D$4,D$5), "")</f>
        <v>2800768000</v>
      </c>
      <c r="E11" s="5">
        <f>IF(E$2&lt;&gt;0,_xll.CalcbenchData($A11,E$2,E$4,E$5), "")</f>
        <v>55134000000</v>
      </c>
      <c r="F11" s="5" t="str">
        <f>IF(F$2&lt;&gt;0,_xll.CalcbenchData($A11,F$2,F$4,F$5), "")</f>
        <v/>
      </c>
      <c r="G11" s="5" t="str">
        <f>IF(G$2&lt;&gt;0,_xll.CalcbenchData($A11,G$2,G$4,G$5), "")</f>
        <v/>
      </c>
      <c r="H11" s="5" t="str">
        <f>IF(H$2&lt;&gt;0,_xll.CalcbenchData($A11,H$2,H$4,H$5), "")</f>
        <v/>
      </c>
      <c r="I11" s="5" t="str">
        <f>IF(I$2&lt;&gt;0,_xll.CalcbenchData($A11,I$2,I$4,I$5), "")</f>
        <v/>
      </c>
    </row>
    <row r="12" spans="1:9" x14ac:dyDescent="0.25">
      <c r="A12" s="6"/>
      <c r="B12" s="4"/>
      <c r="C12" s="4"/>
      <c r="D12" s="4"/>
      <c r="E12" s="4"/>
      <c r="F12" s="4"/>
      <c r="G12" s="4"/>
      <c r="H12" s="4"/>
      <c r="I12" s="4"/>
    </row>
    <row r="13" spans="1:9" x14ac:dyDescent="0.25">
      <c r="A13" t="s">
        <v>9</v>
      </c>
      <c r="B13" s="4">
        <f>IF(B$2&lt;&gt;0,_xll.CalcbenchData($A13,B$2,B$4,B$5), "")</f>
        <v>5503000000</v>
      </c>
      <c r="C13" s="4">
        <f>IF(C$2&lt;&gt;0,_xll.CalcbenchData($A13,C$2,C$4,C$5), "")</f>
        <v>9665000000</v>
      </c>
      <c r="D13" s="4">
        <f>IF(D$2&lt;&gt;0,_xll.CalcbenchData($A13,D$2,D$4,D$5), "")</f>
        <v>1568877000</v>
      </c>
      <c r="E13" s="4">
        <f>IF(E$2&lt;&gt;0,_xll.CalcbenchData($A13,E$2,E$4,E$5), "")</f>
        <v>17470000000</v>
      </c>
      <c r="F13" s="4" t="str">
        <f>IF(F$2&lt;&gt;0,_xll.CalcbenchData($A13,F$2,F$4,F$5), "")</f>
        <v/>
      </c>
      <c r="G13" s="4" t="str">
        <f>IF(G$2&lt;&gt;0,_xll.CalcbenchData($A13,G$2,G$4,G$5), "")</f>
        <v/>
      </c>
      <c r="H13" s="4" t="str">
        <f>IF(H$2&lt;&gt;0,_xll.CalcbenchData($A13,H$2,H$4,H$5), "")</f>
        <v/>
      </c>
      <c r="I13" s="4" t="str">
        <f>IF(I$2&lt;&gt;0,_xll.CalcbenchData($A13,I$2,I$4,I$5), "")</f>
        <v/>
      </c>
    </row>
    <row r="14" spans="1:9" x14ac:dyDescent="0.25">
      <c r="A14" s="4" t="s">
        <v>10</v>
      </c>
      <c r="B14" s="4">
        <f>_xll.CalcbenchData($A14, B$2, B$4, B$5)</f>
        <v>11422000000</v>
      </c>
      <c r="C14" s="4">
        <f>_xll.CalcbenchData($A14, C$2, C$4, C$5)</f>
        <v>43536000000</v>
      </c>
      <c r="D14" s="4">
        <f>_xll.CalcbenchData($A14, D$2, D$4, D$5)</f>
        <v>2420975000</v>
      </c>
      <c r="E14" s="4">
        <f>_xll.CalcbenchData($A14, E$2, E$4, E$5)</f>
        <v>31418000000</v>
      </c>
      <c r="F14" s="4" t="e">
        <f>_xll.CalcbenchData($A14, F$2, F$4, F$5)</f>
        <v>#VALUE!</v>
      </c>
      <c r="G14" s="4" t="e">
        <f>_xll.CalcbenchData($A14, G$2, G$4, G$5)</f>
        <v>#VALUE!</v>
      </c>
      <c r="H14" s="4" t="e">
        <f>_xll.CalcbenchData($A14, H$2, H$4, H$5)</f>
        <v>#VALUE!</v>
      </c>
      <c r="I14" s="4" t="e">
        <f>_xll.CalcbenchData($A14, I$2, I$4, I$5)</f>
        <v>#VALUE!</v>
      </c>
    </row>
    <row r="15" spans="1:9" x14ac:dyDescent="0.25">
      <c r="A15" s="7" t="s">
        <v>11</v>
      </c>
      <c r="B15" s="5">
        <f>_xll.CalcbenchData($A15, B$2, B$4, B$5)</f>
        <v>12427000000</v>
      </c>
      <c r="C15" s="5">
        <f>_xll.CalcbenchData($A15, C$2, C$4, C$5)</f>
        <v>4186000000</v>
      </c>
      <c r="D15" s="5">
        <f>_xll.CalcbenchData($A15, D$2, D$4, D$5)</f>
        <v>379793000</v>
      </c>
      <c r="E15" s="5">
        <f>_xll.CalcbenchData($A15, E$2, E$4, E$5)</f>
        <v>23716000000</v>
      </c>
      <c r="F15" s="5" t="e">
        <f>_xll.CalcbenchData($A15, F$2, F$4, F$5)</f>
        <v>#VALUE!</v>
      </c>
      <c r="G15" s="5" t="e">
        <f>_xll.CalcbenchData($A15, G$2, G$4, G$5)</f>
        <v>#VALUE!</v>
      </c>
      <c r="H15" s="5" t="e">
        <f>_xll.CalcbenchData($A15, H$2, H$4, H$5)</f>
        <v>#VALUE!</v>
      </c>
      <c r="I15" s="5" t="e">
        <f>_xll.CalcbenchData($A15, I$2, I$4, I$5)</f>
        <v>#VALUE!</v>
      </c>
    </row>
    <row r="16" spans="1:9" x14ac:dyDescent="0.25">
      <c r="A16" s="3" t="s">
        <v>12</v>
      </c>
      <c r="B16" s="6">
        <f>_xll.CalcbenchData($A16, B$2, B$4, B$5)</f>
        <v>12609000000</v>
      </c>
      <c r="C16" s="6">
        <f>_xll.CalcbenchData($A16, C$2, C$4, C$5)</f>
        <v>4276000000</v>
      </c>
      <c r="D16" s="6">
        <f>_xll.CalcbenchData($A16, D$2, D$4, D$5)</f>
        <v>410621000</v>
      </c>
      <c r="E16" s="6">
        <f>_xll.CalcbenchData($A16, E$2, E$4, E$5)</f>
        <v>24150000000</v>
      </c>
      <c r="F16" s="6" t="e">
        <f>_xll.CalcbenchData($A16, F$2, F$4, F$5)</f>
        <v>#VALUE!</v>
      </c>
      <c r="G16" s="6" t="e">
        <f>_xll.CalcbenchData($A16, G$2, G$4, G$5)</f>
        <v>#VALUE!</v>
      </c>
      <c r="H16" s="6" t="e">
        <f>_xll.CalcbenchData($A16, H$2, H$4, H$5)</f>
        <v>#VALUE!</v>
      </c>
      <c r="I16" s="6" t="e">
        <f>_xll.CalcbenchData($A16, I$2, I$4, I$5)</f>
        <v>#VALUE!</v>
      </c>
    </row>
    <row r="17" spans="1:9" x14ac:dyDescent="0.25">
      <c r="A17" s="3"/>
      <c r="B17" s="4"/>
      <c r="C17" s="4"/>
      <c r="D17" s="4"/>
      <c r="E17" s="4"/>
      <c r="F17" s="4"/>
      <c r="G17" s="4"/>
      <c r="H17" s="4"/>
      <c r="I17" s="4"/>
    </row>
    <row r="18" spans="1:9" x14ac:dyDescent="0.25">
      <c r="A18" t="s">
        <v>13</v>
      </c>
      <c r="B18" s="4">
        <f>_xll.CalcbenchData($A18, B$2, B$4, B$5)</f>
        <v>91000000</v>
      </c>
      <c r="C18" s="4">
        <f>_xll.CalcbenchData($A18, C$2, C$4, C$5)</f>
        <v>484000000</v>
      </c>
      <c r="D18" s="4">
        <f>_xll.CalcbenchData($A18, D$2, D$4, D$5)</f>
        <v>150114000</v>
      </c>
      <c r="E18" s="4" t="e">
        <f>_xll.CalcbenchData($A18, E$2, E$4, E$5)</f>
        <v>#N/A</v>
      </c>
      <c r="F18" s="4" t="e">
        <f>_xll.CalcbenchData($A18, F$2, F$4, F$5)</f>
        <v>#VALUE!</v>
      </c>
      <c r="G18" s="4" t="e">
        <f>_xll.CalcbenchData($A18, G$2, G$4, G$5)</f>
        <v>#VALUE!</v>
      </c>
      <c r="H18" s="4" t="e">
        <f>_xll.CalcbenchData($A18, H$2, H$4, H$5)</f>
        <v>#VALUE!</v>
      </c>
      <c r="I18" s="4" t="e">
        <f>_xll.CalcbenchData($A18, I$2, I$4, I$5)</f>
        <v>#VALUE!</v>
      </c>
    </row>
    <row r="19" spans="1:9" x14ac:dyDescent="0.25">
      <c r="A19" t="s">
        <v>14</v>
      </c>
      <c r="B19" s="4">
        <f>_xll.CalcbenchData($A19, B$2, B$4, B$5)</f>
        <v>2301000000</v>
      </c>
      <c r="C19" s="4">
        <f>_xll.CalcbenchData($A19, C$2, C$4, C$5)</f>
        <v>1425000000</v>
      </c>
      <c r="D19" s="4">
        <f>_xll.CalcbenchData($A19, D$2, D$4, D$5)</f>
        <v>73829000</v>
      </c>
      <c r="E19" s="4">
        <f>_xll.CalcbenchData($A19, E$2, E$4, E$5)</f>
        <v>4672000000</v>
      </c>
      <c r="F19" s="4" t="e">
        <f>_xll.CalcbenchData($A19, F$2, F$4, F$5)</f>
        <v>#VALUE!</v>
      </c>
      <c r="G19" s="4" t="e">
        <f>_xll.CalcbenchData($A19, G$2, G$4, G$5)</f>
        <v>#VALUE!</v>
      </c>
      <c r="H19" s="4" t="e">
        <f>_xll.CalcbenchData($A19, H$2, H$4, H$5)</f>
        <v>#VALUE!</v>
      </c>
      <c r="I19" s="4" t="e">
        <f>_xll.CalcbenchData($A19, I$2, I$4, I$5)</f>
        <v>#VALUE!</v>
      </c>
    </row>
    <row r="20" spans="1:9" x14ac:dyDescent="0.25">
      <c r="A20" s="7" t="s">
        <v>15</v>
      </c>
      <c r="B20" s="5">
        <f>_xll.CalcbenchData($A20, B$2, B$4, B$5)</f>
        <v>10217000000</v>
      </c>
      <c r="C20" s="5">
        <f>_xll.CalcbenchData($A20, C$2, C$4, C$5)</f>
        <v>2371000000</v>
      </c>
      <c r="D20" s="5">
        <f>_xll.CalcbenchData($A20, D$2, D$4, D$5)</f>
        <v>186678000</v>
      </c>
      <c r="E20" s="5">
        <f>_xll.CalcbenchData($A20, E$2, E$4, E$5)</f>
        <v>19478000000</v>
      </c>
      <c r="F20" s="5" t="e">
        <f>_xll.CalcbenchData($A20, F$2, F$4, F$5)</f>
        <v>#VALUE!</v>
      </c>
      <c r="G20" s="5" t="e">
        <f>_xll.CalcbenchData($A20, G$2, G$4, G$5)</f>
        <v>#VALUE!</v>
      </c>
      <c r="H20" s="5" t="e">
        <f>_xll.CalcbenchData($A20, H$2, H$4, H$5)</f>
        <v>#VALUE!</v>
      </c>
      <c r="I20" s="5" t="e">
        <f>_xll.CalcbenchData($A20, I$2, I$4, I$5)</f>
        <v>#VALUE!</v>
      </c>
    </row>
    <row r="21" spans="1:9" x14ac:dyDescent="0.25">
      <c r="B21" s="4"/>
    </row>
    <row r="22" spans="1:9" x14ac:dyDescent="0.25">
      <c r="B22" s="4"/>
    </row>
    <row r="24" spans="1:9" x14ac:dyDescent="0.25">
      <c r="A24" s="4"/>
    </row>
    <row r="25" spans="1:9" x14ac:dyDescent="0.25">
      <c r="A25" s="3" t="s">
        <v>17</v>
      </c>
    </row>
    <row r="26" spans="1:9" x14ac:dyDescent="0.25">
      <c r="B26" s="4"/>
    </row>
    <row r="28" spans="1:9" x14ac:dyDescent="0.25">
      <c r="B28" s="8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M399"/>
  <sheetViews>
    <sheetView tabSelected="1" workbookViewId="0">
      <selection activeCell="E1" sqref="E1"/>
    </sheetView>
  </sheetViews>
  <sheetFormatPr defaultRowHeight="15" x14ac:dyDescent="0.25"/>
  <cols>
    <col min="1" max="1" width="31.28515625" customWidth="1"/>
    <col min="2" max="2" width="26.42578125" customWidth="1"/>
    <col min="3" max="3" width="18" bestFit="1" customWidth="1"/>
    <col min="4" max="4" width="20.5703125" bestFit="1" customWidth="1"/>
    <col min="5" max="6" width="18.5703125" bestFit="1" customWidth="1"/>
    <col min="7" max="7" width="20.5703125" bestFit="1" customWidth="1"/>
    <col min="8" max="8" width="18.5703125" bestFit="1" customWidth="1"/>
    <col min="9" max="9" width="20.42578125" customWidth="1"/>
    <col min="10" max="10" width="24.28515625" bestFit="1" customWidth="1"/>
    <col min="11" max="11" width="19.5703125" customWidth="1"/>
    <col min="12" max="31" width="18" bestFit="1" customWidth="1"/>
    <col min="32" max="32" width="16.5703125" bestFit="1" customWidth="1"/>
    <col min="33" max="40" width="18" bestFit="1" customWidth="1"/>
    <col min="41" max="41" width="16.5703125" bestFit="1" customWidth="1"/>
    <col min="42" max="44" width="18" bestFit="1" customWidth="1"/>
    <col min="45" max="46" width="16.28515625" bestFit="1" customWidth="1"/>
    <col min="47" max="47" width="18" bestFit="1" customWidth="1"/>
    <col min="48" max="48" width="16.28515625" bestFit="1" customWidth="1"/>
    <col min="49" max="49" width="18" bestFit="1" customWidth="1"/>
    <col min="50" max="63" width="16.28515625" bestFit="1" customWidth="1"/>
    <col min="64" max="64" width="15.5703125" bestFit="1" customWidth="1"/>
    <col min="65" max="95" width="16.28515625" bestFit="1" customWidth="1"/>
    <col min="96" max="96" width="15.5703125" bestFit="1" customWidth="1"/>
    <col min="97" max="111" width="16.28515625" bestFit="1" customWidth="1"/>
    <col min="112" max="112" width="15.5703125" bestFit="1" customWidth="1"/>
    <col min="113" max="165" width="16.28515625" bestFit="1" customWidth="1"/>
    <col min="166" max="166" width="15.5703125" bestFit="1" customWidth="1"/>
    <col min="167" max="178" width="16.28515625" bestFit="1" customWidth="1"/>
    <col min="179" max="179" width="15.5703125" bestFit="1" customWidth="1"/>
    <col min="180" max="187" width="16.28515625" bestFit="1" customWidth="1"/>
    <col min="188" max="188" width="15.5703125" bestFit="1" customWidth="1"/>
    <col min="189" max="193" width="16.28515625" bestFit="1" customWidth="1"/>
    <col min="194" max="194" width="15.5703125" bestFit="1" customWidth="1"/>
    <col min="195" max="203" width="16.28515625" bestFit="1" customWidth="1"/>
    <col min="204" max="204" width="15.5703125" bestFit="1" customWidth="1"/>
    <col min="205" max="214" width="16.28515625" bestFit="1" customWidth="1"/>
    <col min="215" max="215" width="15.5703125" bestFit="1" customWidth="1"/>
    <col min="216" max="229" width="16.28515625" bestFit="1" customWidth="1"/>
    <col min="230" max="230" width="12.140625" bestFit="1" customWidth="1"/>
    <col min="231" max="232" width="10.140625" bestFit="1" customWidth="1"/>
    <col min="233" max="263" width="16.28515625" bestFit="1" customWidth="1"/>
    <col min="264" max="264" width="12.140625" bestFit="1" customWidth="1"/>
    <col min="265" max="283" width="16.28515625" bestFit="1" customWidth="1"/>
    <col min="284" max="284" width="15.5703125" bestFit="1" customWidth="1"/>
    <col min="285" max="290" width="16.28515625" bestFit="1" customWidth="1"/>
    <col min="291" max="291" width="16" customWidth="1"/>
    <col min="292" max="323" width="16.28515625" bestFit="1" customWidth="1"/>
    <col min="324" max="324" width="15.5703125" bestFit="1" customWidth="1"/>
    <col min="325" max="326" width="10.140625" bestFit="1" customWidth="1"/>
    <col min="327" max="332" width="16.28515625" bestFit="1" customWidth="1"/>
    <col min="333" max="333" width="12.140625" customWidth="1"/>
    <col min="334" max="334" width="16.28515625" bestFit="1" customWidth="1"/>
    <col min="335" max="335" width="15.5703125" bestFit="1" customWidth="1"/>
    <col min="336" max="338" width="16.28515625" bestFit="1" customWidth="1"/>
    <col min="339" max="339" width="14.5703125" bestFit="1" customWidth="1"/>
    <col min="340" max="362" width="16.28515625" bestFit="1" customWidth="1"/>
    <col min="363" max="363" width="15.5703125" bestFit="1" customWidth="1"/>
    <col min="364" max="369" width="16.28515625" bestFit="1" customWidth="1"/>
    <col min="370" max="370" width="12.140625" bestFit="1" customWidth="1"/>
    <col min="371" max="373" width="16.28515625" bestFit="1" customWidth="1"/>
    <col min="374" max="374" width="10.140625" bestFit="1" customWidth="1"/>
    <col min="375" max="386" width="16.28515625" bestFit="1" customWidth="1"/>
    <col min="387" max="387" width="15.5703125" bestFit="1" customWidth="1"/>
    <col min="388" max="395" width="16.28515625" bestFit="1" customWidth="1"/>
    <col min="396" max="396" width="15.28515625" bestFit="1" customWidth="1"/>
    <col min="397" max="410" width="16.28515625" bestFit="1" customWidth="1"/>
    <col min="411" max="411" width="15.28515625" bestFit="1" customWidth="1"/>
    <col min="412" max="422" width="16.28515625" bestFit="1" customWidth="1"/>
    <col min="423" max="424" width="15.28515625" bestFit="1" customWidth="1"/>
    <col min="425" max="426" width="16.28515625" bestFit="1" customWidth="1"/>
    <col min="427" max="428" width="15.28515625" bestFit="1" customWidth="1"/>
    <col min="429" max="430" width="16.28515625" bestFit="1" customWidth="1"/>
    <col min="431" max="431" width="15.5703125" bestFit="1" customWidth="1"/>
    <col min="432" max="435" width="15.28515625" bestFit="1" customWidth="1"/>
    <col min="436" max="436" width="16.28515625" bestFit="1" customWidth="1"/>
    <col min="437" max="440" width="15.28515625" bestFit="1" customWidth="1"/>
    <col min="441" max="442" width="16.28515625" bestFit="1" customWidth="1"/>
    <col min="443" max="443" width="15.28515625" bestFit="1" customWidth="1"/>
    <col min="444" max="444" width="14.5703125" bestFit="1" customWidth="1"/>
    <col min="445" max="453" width="15.28515625" bestFit="1" customWidth="1"/>
    <col min="454" max="454" width="16.28515625" bestFit="1" customWidth="1"/>
    <col min="455" max="462" width="15.28515625" bestFit="1" customWidth="1"/>
    <col min="463" max="463" width="16.28515625" bestFit="1" customWidth="1"/>
    <col min="464" max="468" width="15.28515625" bestFit="1" customWidth="1"/>
    <col min="469" max="469" width="16.28515625" bestFit="1" customWidth="1"/>
    <col min="470" max="472" width="15.28515625" bestFit="1" customWidth="1"/>
    <col min="473" max="473" width="14.5703125" bestFit="1" customWidth="1"/>
    <col min="474" max="485" width="15.28515625" bestFit="1" customWidth="1"/>
    <col min="486" max="486" width="14.5703125" bestFit="1" customWidth="1"/>
    <col min="487" max="501" width="15.28515625" bestFit="1" customWidth="1"/>
    <col min="502" max="502" width="14.5703125" bestFit="1" customWidth="1"/>
    <col min="503" max="505" width="15.28515625" bestFit="1" customWidth="1"/>
    <col min="506" max="506" width="15.5703125" bestFit="1" customWidth="1"/>
    <col min="507" max="507" width="17.85546875" customWidth="1"/>
    <col min="508" max="508" width="10.140625" bestFit="1" customWidth="1"/>
  </cols>
  <sheetData>
    <row r="1" spans="1:10" x14ac:dyDescent="0.25">
      <c r="A1" t="s">
        <v>1</v>
      </c>
      <c r="C1" s="1">
        <v>2016</v>
      </c>
      <c r="D1" t="s">
        <v>2</v>
      </c>
      <c r="E1" s="1" t="s">
        <v>3</v>
      </c>
    </row>
    <row r="2" spans="1:10" x14ac:dyDescent="0.25">
      <c r="A2" s="3" t="s">
        <v>21</v>
      </c>
      <c r="C2" s="9"/>
      <c r="D2" s="9"/>
      <c r="E2" s="9"/>
    </row>
    <row r="3" spans="1:10" x14ac:dyDescent="0.25">
      <c r="A3" t="s">
        <v>0</v>
      </c>
      <c r="C3" s="9" t="str">
        <f t="array" ref="C3:J3">TRANSPOSE('My Portfolio'!A2:A37)</f>
        <v>fb</v>
      </c>
      <c r="D3" s="2" t="str">
        <v>amzn</v>
      </c>
      <c r="E3" t="str">
        <v>nflx</v>
      </c>
      <c r="F3" t="str">
        <v>goog</v>
      </c>
      <c r="G3">
        <v>0</v>
      </c>
      <c r="H3">
        <v>0</v>
      </c>
      <c r="I3">
        <v>0</v>
      </c>
      <c r="J3">
        <v>0</v>
      </c>
    </row>
    <row r="4" spans="1:10" x14ac:dyDescent="0.25">
      <c r="A4" t="s">
        <v>19</v>
      </c>
      <c r="C4" s="10">
        <f>IF(C3&lt;&gt;0,_xll.CalcbenchData("marketcapatendofperiod",C3,$C$1,$E$1), "")</f>
        <v>332492361146.64398</v>
      </c>
      <c r="D4" s="10">
        <f>IF(D3&lt;&gt;0,_xll.CalcbenchData("marketcapatendofperiod",D3,$C$1,$E$1), "")</f>
        <v>357687987615</v>
      </c>
      <c r="E4" s="10">
        <f>IF(E3&lt;&gt;0,_xll.CalcbenchData("marketcapatendofperiod",E3,$C$1,$E$1), "")</f>
        <v>53240712735.762604</v>
      </c>
      <c r="F4" s="10">
        <f>IF(F3&lt;&gt;0,_xll.CalcbenchData("marketcapatendofperiod",F3,$C$1,$E$1), "")</f>
        <v>533553768099.05103</v>
      </c>
      <c r="G4" s="10" t="str">
        <f>IF(G3&lt;&gt;0,_xll.CalcbenchData("marketcapatendofperiod",G3,$C$1,$E$1), "")</f>
        <v/>
      </c>
      <c r="H4" s="10" t="str">
        <f>IF(H3&lt;&gt;0,_xll.CalcbenchData("marketcapatendofperiod",H3,$C$1,$E$1), "")</f>
        <v/>
      </c>
      <c r="I4" s="10" t="str">
        <f>IF(I3&lt;&gt;0,_xll.CalcbenchData("marketcapatendofperiod",I3,$C$1,$E$1), "")</f>
        <v/>
      </c>
      <c r="J4" s="10" t="str">
        <f>IF(J3&lt;&gt;0,_xll.CalcbenchData("marketcapatendofperiod",J3,$C$1,$E$1), "")</f>
        <v/>
      </c>
    </row>
    <row r="5" spans="1:10" x14ac:dyDescent="0.25">
      <c r="A5" t="s">
        <v>18</v>
      </c>
      <c r="B5" s="15">
        <f>SUM(C5:J5)</f>
        <v>10000</v>
      </c>
      <c r="C5" s="12">
        <f t="array" ref="C5:J5">TRANSPOSE('My Portfolio'!B2:B18)</f>
        <v>2500</v>
      </c>
      <c r="D5" s="13">
        <v>2500</v>
      </c>
      <c r="E5" s="11">
        <v>2500</v>
      </c>
      <c r="F5" s="11">
        <v>2500</v>
      </c>
      <c r="G5" s="11">
        <v>0</v>
      </c>
      <c r="H5" s="4">
        <v>0</v>
      </c>
      <c r="I5">
        <v>0</v>
      </c>
      <c r="J5">
        <v>0</v>
      </c>
    </row>
    <row r="6" spans="1:10" x14ac:dyDescent="0.25">
      <c r="A6" t="s">
        <v>1</v>
      </c>
      <c r="C6">
        <f>IF(C3&lt;&gt;0,$C$1,"")</f>
        <v>2016</v>
      </c>
      <c r="D6">
        <f t="shared" ref="D6:G6" si="0">IF(D3&lt;&gt;0,$C$1,"")</f>
        <v>2016</v>
      </c>
      <c r="E6">
        <f t="shared" si="0"/>
        <v>2016</v>
      </c>
      <c r="F6" s="26">
        <f t="shared" si="0"/>
        <v>2016</v>
      </c>
      <c r="G6" t="str">
        <f t="shared" si="0"/>
        <v/>
      </c>
      <c r="H6" s="4" t="str">
        <f t="shared" ref="H6:J6" si="1">IF(H3&lt;&gt;0,$C$1,"")</f>
        <v/>
      </c>
      <c r="I6" t="str">
        <f t="shared" si="1"/>
        <v/>
      </c>
      <c r="J6" t="str">
        <f t="shared" si="1"/>
        <v/>
      </c>
    </row>
    <row r="7" spans="1:10" x14ac:dyDescent="0.25">
      <c r="A7" t="s">
        <v>2</v>
      </c>
      <c r="C7" t="str">
        <f>IF(C3&lt;&gt;0, $E$1,"")</f>
        <v>Y</v>
      </c>
      <c r="D7" t="str">
        <f t="shared" ref="D7:G7" si="2">IF(D3&lt;&gt;0, $E$1,"")</f>
        <v>Y</v>
      </c>
      <c r="E7" t="str">
        <f t="shared" si="2"/>
        <v>Y</v>
      </c>
      <c r="F7" s="16" t="str">
        <f t="shared" si="2"/>
        <v>Y</v>
      </c>
      <c r="G7" t="str">
        <f t="shared" si="2"/>
        <v/>
      </c>
      <c r="H7" s="4" t="str">
        <f t="shared" ref="H7:J7" si="3">IF(H3&lt;&gt;0, $E$1,"")</f>
        <v/>
      </c>
      <c r="I7" t="str">
        <f t="shared" si="3"/>
        <v/>
      </c>
      <c r="J7" t="str">
        <f t="shared" si="3"/>
        <v/>
      </c>
    </row>
    <row r="8" spans="1:10" x14ac:dyDescent="0.25">
      <c r="A8" t="s">
        <v>4</v>
      </c>
      <c r="F8" s="16"/>
      <c r="H8" s="4"/>
    </row>
    <row r="9" spans="1:10" x14ac:dyDescent="0.25">
      <c r="A9" t="s">
        <v>22</v>
      </c>
      <c r="B9" s="4"/>
      <c r="C9" s="14">
        <f>IF(C3&lt;&gt; 0, C5/C4,"")</f>
        <v>7.5189697332546786E-9</v>
      </c>
      <c r="D9" s="14">
        <f t="shared" ref="D9:J9" si="4">IF(D3&lt;&gt; 0, D5/D4,"")</f>
        <v>6.9893317264288247E-9</v>
      </c>
      <c r="E9" s="14">
        <f t="shared" si="4"/>
        <v>4.6956546438581235E-8</v>
      </c>
      <c r="F9" s="14">
        <f t="shared" si="4"/>
        <v>4.6855633854991164E-9</v>
      </c>
      <c r="G9" s="14" t="str">
        <f t="shared" si="4"/>
        <v/>
      </c>
      <c r="H9" s="14" t="str">
        <f t="shared" si="4"/>
        <v/>
      </c>
      <c r="I9" s="14" t="str">
        <f t="shared" si="4"/>
        <v/>
      </c>
      <c r="J9" s="14" t="str">
        <f t="shared" si="4"/>
        <v/>
      </c>
    </row>
    <row r="10" spans="1:10" x14ac:dyDescent="0.25">
      <c r="B10" s="6" t="s">
        <v>20</v>
      </c>
      <c r="C10" s="4"/>
      <c r="D10" s="4"/>
      <c r="E10" s="4"/>
      <c r="F10" s="16"/>
      <c r="H10" s="4"/>
    </row>
    <row r="11" spans="1:10" x14ac:dyDescent="0.25">
      <c r="A11" s="3" t="s">
        <v>5</v>
      </c>
      <c r="B11" s="6"/>
      <c r="C11" s="4"/>
      <c r="D11" s="4"/>
      <c r="E11" s="4"/>
      <c r="H11" s="4"/>
    </row>
    <row r="12" spans="1:10" x14ac:dyDescent="0.25">
      <c r="A12" t="s">
        <v>6</v>
      </c>
      <c r="B12" s="17">
        <f>SUM(C12:J12)</f>
        <v>1995.9004358875852</v>
      </c>
      <c r="C12" s="17">
        <f>IF(C$3&lt;&gt;0,_xll.CalcbenchData($A12,C$3,C$6,C$7)*C$9, "")</f>
        <v>207.80928548769282</v>
      </c>
      <c r="D12" s="17">
        <f>IF(D$3&lt;&gt;0,_xll.CalcbenchData($A12,D$3,D$6,D$7)*D$9, "")</f>
        <v>950.45825348187657</v>
      </c>
      <c r="E12" s="17">
        <f>IF(E$3&lt;&gt;0,_xll.CalcbenchData($A12,E$3,E$6,E$7)*E$9, "")</f>
        <v>414.65771898223971</v>
      </c>
      <c r="F12" s="17">
        <f>IF(F$3&lt;&gt;0,_xll.CalcbenchData($A12,F$3,F$6,F$7)*F$9, "")</f>
        <v>422.97517793577623</v>
      </c>
      <c r="G12" s="4" t="str">
        <f>IF(G$3&lt;&gt;0,_xll.CalcbenchData($A12,G$3,G$6,G$7)*G$9, "")</f>
        <v/>
      </c>
      <c r="H12" s="4" t="str">
        <f>IF(H$3&lt;&gt;0,_xll.CalcbenchData($A12,H$3,H$6,H$7)*H$9, "")</f>
        <v/>
      </c>
      <c r="I12" s="4" t="str">
        <f>IF(I$3&lt;&gt;0,_xll.CalcbenchData($A12,I$3,I$6,I$7)*I$9, "")</f>
        <v/>
      </c>
      <c r="J12" s="4" t="str">
        <f>IF(J$3&lt;&gt;0,_xll.CalcbenchData($A12,J$3,J$6,J$7)*J$9, "")</f>
        <v/>
      </c>
    </row>
    <row r="13" spans="1:10" x14ac:dyDescent="0.25">
      <c r="A13" t="s">
        <v>7</v>
      </c>
      <c r="B13" s="18">
        <f>SUM(C13:J13)</f>
        <v>1093.1873937187574</v>
      </c>
      <c r="C13" s="17">
        <f>IF(C$3&lt;&gt;0,_xll.CalcbenchData($A13,C$3,C$6,C$7)*C$9, "")</f>
        <v>28.489376319301979</v>
      </c>
      <c r="D13" s="17">
        <f>IF(D$3&lt;&gt;0,_xll.CalcbenchData($A13,D$3,D$6,D$7)*D$9, "")</f>
        <v>616.91336483324017</v>
      </c>
      <c r="E13" s="17">
        <f>IF(E$3&lt;&gt;0,_xll.CalcbenchData($A13,E$3,E$6,E$7)*E$9, "")</f>
        <v>283.14332632654742</v>
      </c>
      <c r="F13" s="17">
        <f>IF(F$3&lt;&gt;0,_xll.CalcbenchData($A13,F$3,F$6,F$7)*F$9, "")</f>
        <v>164.64132623966796</v>
      </c>
      <c r="G13" s="4" t="str">
        <f>IF(G$3&lt;&gt;0,_xll.CalcbenchData($A13,G$3,G$6,G$7)*G$9, "")</f>
        <v/>
      </c>
      <c r="H13" s="4" t="str">
        <f>IF(H$3&lt;&gt;0,_xll.CalcbenchData($A13,H$3,H$6,H$7)*H$9, "")</f>
        <v/>
      </c>
      <c r="I13" s="4" t="str">
        <f>IF(I$3&lt;&gt;0,_xll.CalcbenchData($A13,I$3,I$6,I$7)*I$9, "")</f>
        <v/>
      </c>
      <c r="J13" s="4" t="str">
        <f>IF(J$3&lt;&gt;0,_xll.CalcbenchData($A13,J$3,J$6,J$7)*J$9, "")</f>
        <v/>
      </c>
    </row>
    <row r="14" spans="1:10" x14ac:dyDescent="0.25">
      <c r="A14" s="5" t="s">
        <v>8</v>
      </c>
      <c r="B14" s="19">
        <f t="shared" ref="B14:B23" si="5">SUM(C14:J14)</f>
        <v>902.71304216882777</v>
      </c>
      <c r="C14" s="21">
        <f>IF(C$3&lt;&gt;0,_xll.CalcbenchData($A14,C$3,C$6,C$7)*C$9, "")</f>
        <v>179.31990916839084</v>
      </c>
      <c r="D14" s="21">
        <f>IF(D$3&lt;&gt;0,_xll.CalcbenchData($A14,D$3,D$6,D$7)*D$9, "")</f>
        <v>333.54488864863634</v>
      </c>
      <c r="E14" s="21">
        <f>IF(E$3&lt;&gt;0,_xll.CalcbenchData($A14,E$3,E$6,E$7)*E$9, "")</f>
        <v>131.51439265569229</v>
      </c>
      <c r="F14" s="21">
        <f>IF(F$3&lt;&gt;0,_xll.CalcbenchData($A14,F$3,F$6,F$7)*F$9, "")</f>
        <v>258.3338516961083</v>
      </c>
      <c r="G14" s="5" t="str">
        <f>IF(G$3&lt;&gt;0,_xll.CalcbenchData($A14,G$3,G$6,G$7)*G$9, "")</f>
        <v/>
      </c>
      <c r="H14" s="5" t="str">
        <f>IF(H$3&lt;&gt;0,_xll.CalcbenchData($A14,H$3,H$6,H$7)*H$9, "")</f>
        <v/>
      </c>
      <c r="I14" s="5" t="str">
        <f>IF(I$3&lt;&gt;0,_xll.CalcbenchData($A14,I$3,I$6,I$7)*I$9, "")</f>
        <v/>
      </c>
      <c r="J14" s="5" t="str">
        <f>IF(J$3&lt;&gt;0,_xll.CalcbenchData($A14,J$3,J$6,J$7)*J$9, "")</f>
        <v/>
      </c>
    </row>
    <row r="15" spans="1:10" x14ac:dyDescent="0.25">
      <c r="A15" s="6"/>
      <c r="B15" s="19"/>
      <c r="C15" s="17"/>
      <c r="D15" s="17"/>
      <c r="E15" s="17"/>
      <c r="F15" s="17"/>
      <c r="G15" s="4"/>
      <c r="H15" s="4"/>
      <c r="I15" s="4"/>
      <c r="J15" s="4"/>
    </row>
    <row r="16" spans="1:10" x14ac:dyDescent="0.25">
      <c r="A16" t="s">
        <v>9</v>
      </c>
      <c r="B16" s="17">
        <f t="shared" si="5"/>
        <v>264.45461962962662</v>
      </c>
      <c r="C16" s="17">
        <f>IF(C$3&lt;&gt;0,_xll.CalcbenchData($A16,C$3,C$6,C$7)*C$9, "")</f>
        <v>41.376890442100496</v>
      </c>
      <c r="D16" s="17">
        <f>IF(D$3&lt;&gt;0,_xll.CalcbenchData($A16,D$3,D$6,D$7)*D$9, "")</f>
        <v>67.551891135934596</v>
      </c>
      <c r="E16" s="17">
        <f>IF(E$3&lt;&gt;0,_xll.CalcbenchData($A16,E$3,E$6,E$7)*E$9, "")</f>
        <v>73.669045706922006</v>
      </c>
      <c r="F16" s="17">
        <f>IF(F$3&lt;&gt;0,_xll.CalcbenchData($A16,F$3,F$6,F$7)*F$9, "")</f>
        <v>81.856792344669557</v>
      </c>
      <c r="G16" s="4" t="str">
        <f>IF(G$3&lt;&gt;0,_xll.CalcbenchData($A16,G$3,G$6,G$7)*G$9, "")</f>
        <v/>
      </c>
      <c r="H16" s="4" t="str">
        <f>IF(H$3&lt;&gt;0,_xll.CalcbenchData($A16,H$3,H$6,H$7)*H$9, "")</f>
        <v/>
      </c>
      <c r="I16" s="4" t="str">
        <f>IF(I$3&lt;&gt;0,_xll.CalcbenchData($A16,I$3,I$6,I$7)*I$9, "")</f>
        <v/>
      </c>
      <c r="J16" s="4" t="str">
        <f>IF(J$3&lt;&gt;0,_xll.CalcbenchData($A16,J$3,J$6,J$7)*J$9, "")</f>
        <v/>
      </c>
    </row>
    <row r="17" spans="1:507" x14ac:dyDescent="0.25">
      <c r="A17" s="4" t="s">
        <v>10</v>
      </c>
      <c r="B17" s="18">
        <f t="shared" si="5"/>
        <v>651.06087379479573</v>
      </c>
      <c r="C17" s="17">
        <f>IF(C$3&lt;&gt;0,_xll.CalcbenchData($A17,C$3,C$6,C$7)*C$9, "")</f>
        <v>85.881672293234942</v>
      </c>
      <c r="D17" s="17">
        <f>IF(D$3&lt;&gt;0,_xll.CalcbenchData($A17,D$3,D$6,D$7)*D$9, "")</f>
        <v>304.28754604180529</v>
      </c>
      <c r="E17" s="17">
        <f>IF(E$3&lt;&gt;0,_xll.CalcbenchData($A17,E$3,E$6,E$7)*E$9, "")</f>
        <v>113.68062501414421</v>
      </c>
      <c r="F17" s="17">
        <f>IF(F$3&lt;&gt;0,_xll.CalcbenchData($A17,F$3,F$6,F$7)*F$9, "")</f>
        <v>147.21103044561124</v>
      </c>
      <c r="G17" s="4" t="str">
        <f>IF(G$3&lt;&gt;0,_xll.CalcbenchData($A17,G$3,G$6,G$7)*G$9, "")</f>
        <v/>
      </c>
      <c r="H17" s="4" t="str">
        <f>IF(H$3&lt;&gt;0,_xll.CalcbenchData($A17,H$3,H$6,H$7)*H$9, "")</f>
        <v/>
      </c>
      <c r="I17" s="4" t="str">
        <f>IF(I$3&lt;&gt;0,_xll.CalcbenchData($A17,I$3,I$6,I$7)*I$9, "")</f>
        <v/>
      </c>
      <c r="J17" s="4" t="str">
        <f>IF(J$3&lt;&gt;0,_xll.CalcbenchData($A17,J$3,J$6,J$7)*J$9, "")</f>
        <v/>
      </c>
    </row>
    <row r="18" spans="1:507" x14ac:dyDescent="0.25">
      <c r="A18" s="7" t="s">
        <v>11</v>
      </c>
      <c r="B18" s="19">
        <f t="shared" si="5"/>
        <v>251.6521683740321</v>
      </c>
      <c r="C18" s="21">
        <f>IF(C$3&lt;&gt;0,_xll.CalcbenchData($A18,C$3,C$6,C$7)*C$9, "")</f>
        <v>93.438236875155894</v>
      </c>
      <c r="D18" s="21">
        <f>IF(D$3&lt;&gt;0,_xll.CalcbenchData($A18,D$3,D$6,D$7)*D$9, "")</f>
        <v>29.25734260683106</v>
      </c>
      <c r="E18" s="21">
        <f>IF(E$3&lt;&gt;0,_xll.CalcbenchData($A18,E$3,E$6,E$7)*E$9, "")</f>
        <v>17.833767641548082</v>
      </c>
      <c r="F18" s="21">
        <f>IF(F$3&lt;&gt;0,_xll.CalcbenchData($A18,F$3,F$6,F$7)*F$9, "")</f>
        <v>111.12282125049704</v>
      </c>
      <c r="G18" s="5" t="str">
        <f>IF(G$3&lt;&gt;0,_xll.CalcbenchData($A18,G$3,G$6,G$7)*G$9, "")</f>
        <v/>
      </c>
      <c r="H18" s="5" t="str">
        <f>IF(H$3&lt;&gt;0,_xll.CalcbenchData($A18,H$3,H$6,H$7)*H$9, "")</f>
        <v/>
      </c>
      <c r="I18" s="5" t="str">
        <f>IF(I$3&lt;&gt;0,_xll.CalcbenchData($A18,I$3,I$6,I$7)*I$9, "")</f>
        <v/>
      </c>
      <c r="J18" s="5" t="str">
        <f>IF(J$3&lt;&gt;0,_xll.CalcbenchData($A18,J$3,J$6,J$7)*J$9, "")</f>
        <v/>
      </c>
    </row>
    <row r="19" spans="1:507" x14ac:dyDescent="0.25">
      <c r="A19" s="3" t="s">
        <v>12</v>
      </c>
      <c r="B19" s="19">
        <f t="shared" si="5"/>
        <v>257.13077164377819</v>
      </c>
      <c r="C19" s="19">
        <f>IF(C$3&lt;&gt;0,_xll.CalcbenchData($A19,C$3,C$6,C$7)*C$9, "")</f>
        <v>94.806689366608239</v>
      </c>
      <c r="D19" s="19">
        <f>IF(D$3&lt;&gt;0,_xll.CalcbenchData($A19,D$3,D$6,D$7)*D$9, "")</f>
        <v>29.886382462209653</v>
      </c>
      <c r="E19" s="19">
        <f>IF(E$3&lt;&gt;0,_xll.CalcbenchData($A19,E$3,E$6,E$7)*E$9, "")</f>
        <v>19.281344055156666</v>
      </c>
      <c r="F19" s="19">
        <f>IF(F$3&lt;&gt;0,_xll.CalcbenchData($A19,F$3,F$6,F$7)*F$9, "")</f>
        <v>113.15635575980366</v>
      </c>
      <c r="G19" s="6" t="str">
        <f>IF(G$3&lt;&gt;0,_xll.CalcbenchData($A19,G$3,G$6,G$7)*G$9, "")</f>
        <v/>
      </c>
      <c r="H19" s="6" t="str">
        <f>IF(H$3&lt;&gt;0,_xll.CalcbenchData($A19,H$3,H$6,H$7)*H$9, "")</f>
        <v/>
      </c>
      <c r="I19" s="6" t="str">
        <f>IF(I$3&lt;&gt;0,_xll.CalcbenchData($A19,I$3,I$6,I$7)*I$9, "")</f>
        <v/>
      </c>
      <c r="J19" s="6" t="str">
        <f>IF(J$3&lt;&gt;0,_xll.CalcbenchData($A19,J$3,J$6,J$7)*J$9, "")</f>
        <v/>
      </c>
    </row>
    <row r="20" spans="1:507" x14ac:dyDescent="0.25">
      <c r="A20" s="3"/>
      <c r="B20" s="17"/>
      <c r="C20" s="17"/>
      <c r="D20" s="17"/>
      <c r="E20" s="17"/>
      <c r="F20" s="17"/>
      <c r="G20" s="4"/>
      <c r="H20" s="4"/>
      <c r="I20" s="4"/>
      <c r="J20" s="4"/>
    </row>
    <row r="21" spans="1:507" x14ac:dyDescent="0.25">
      <c r="A21" t="s">
        <v>13</v>
      </c>
      <c r="B21" s="17">
        <f t="array" ref="B21">SUM(IF(ISNA(C21:J21),0,C21:J21))</f>
        <v>11.115897813398909</v>
      </c>
      <c r="C21" s="17">
        <f>IF(C$3&lt;&gt;0,_xll.CalcbenchData($A21,C$3,C$6,C$7)*C$9, "")</f>
        <v>0.68422624572617574</v>
      </c>
      <c r="D21" s="17">
        <f>IF(D$3&lt;&gt;0,_xll.CalcbenchData($A21,D$3,D$6,D$7)*D$9, "")</f>
        <v>3.3828365555915512</v>
      </c>
      <c r="E21" s="17">
        <f>IF(E$3&lt;&gt;0,_xll.CalcbenchData($A21,E$3,E$6,E$7)*E$9, "")</f>
        <v>7.0488350120811836</v>
      </c>
      <c r="F21" s="17" t="e">
        <f>IF(F$3&lt;&gt;0,_xll.CalcbenchData($A21,F$3,F$6,F$7)*F$9, "")</f>
        <v>#N/A</v>
      </c>
      <c r="G21" s="4" t="str">
        <f>IF(G$3&lt;&gt;0,_xll.CalcbenchData($A21,G$3,G$6,G$7)*G$9, "")</f>
        <v/>
      </c>
      <c r="H21" s="4" t="str">
        <f>IF(H$3&lt;&gt;0,_xll.CalcbenchData($A21,H$3,H$6,H$7)*H$9, "")</f>
        <v/>
      </c>
      <c r="I21" s="4" t="str">
        <f>IF(I$3&lt;&gt;0,_xll.CalcbenchData($A21,I$3,I$6,I$7)*I$9, "")</f>
        <v/>
      </c>
      <c r="J21" s="4" t="str">
        <f>IF(J$3&lt;&gt;0,_xll.CalcbenchData($A21,J$3,J$6,J$7)*J$9, "")</f>
        <v/>
      </c>
      <c r="EL21" s="8"/>
      <c r="ET21" s="8"/>
      <c r="FB21" s="8"/>
      <c r="FJ21" s="8"/>
      <c r="FR21" s="8"/>
      <c r="FZ21" s="8"/>
      <c r="GH21" s="8"/>
      <c r="GP21" s="8"/>
      <c r="GX21" s="8"/>
      <c r="HF21" s="8"/>
      <c r="HN21" s="8"/>
      <c r="HV21" s="8"/>
      <c r="ID21" s="8"/>
      <c r="IL21" s="8"/>
      <c r="IT21" s="8"/>
      <c r="JB21" s="8"/>
      <c r="JJ21" s="8"/>
      <c r="JR21" s="8"/>
      <c r="JZ21" s="8"/>
      <c r="KH21" s="8"/>
      <c r="KP21" s="8"/>
      <c r="KX21" s="8"/>
      <c r="LF21" s="8"/>
      <c r="LN21" s="8"/>
      <c r="LV21" s="8"/>
      <c r="MD21" s="8"/>
      <c r="ML21" s="8"/>
      <c r="MT21" s="8"/>
      <c r="NB21" s="8"/>
      <c r="NJ21" s="8"/>
      <c r="NR21" s="8"/>
      <c r="NZ21" s="8"/>
      <c r="OH21" s="8"/>
      <c r="OP21" s="8"/>
      <c r="OX21" s="8"/>
      <c r="OY21" s="8"/>
      <c r="PF21" s="8"/>
      <c r="PG21" s="8"/>
      <c r="PN21" s="8"/>
      <c r="PO21" s="8"/>
      <c r="PV21" s="8"/>
      <c r="PW21" s="8"/>
      <c r="QD21" s="8"/>
      <c r="QE21" s="8"/>
      <c r="QL21" s="8"/>
      <c r="QM21" s="8"/>
      <c r="QT21" s="8"/>
      <c r="QU21" s="8"/>
      <c r="RB21" s="8"/>
      <c r="RC21" s="8"/>
      <c r="RJ21" s="8"/>
      <c r="RK21" s="8"/>
      <c r="RR21" s="8"/>
      <c r="RS21" s="8"/>
      <c r="RZ21" s="8"/>
      <c r="SA21" s="8"/>
      <c r="SH21" s="8"/>
      <c r="SI21" s="8"/>
    </row>
    <row r="22" spans="1:507" x14ac:dyDescent="0.25">
      <c r="A22" t="s">
        <v>14</v>
      </c>
      <c r="B22" s="17">
        <f t="shared" si="5"/>
        <v>52.618654070445977</v>
      </c>
      <c r="C22" s="17">
        <f>IF(C$3&lt;&gt;0,_xll.CalcbenchData($A22,C$3,C$6,C$7)*C$9, "")</f>
        <v>17.301149356219014</v>
      </c>
      <c r="D22" s="17">
        <f>IF(D$3&lt;&gt;0,_xll.CalcbenchData($A22,D$3,D$6,D$7)*D$9, "")</f>
        <v>9.9597977101610748</v>
      </c>
      <c r="E22" s="17">
        <f>IF(E$3&lt;&gt;0,_xll.CalcbenchData($A22,E$3,E$6,E$7)*E$9, "")</f>
        <v>3.4667548670140138</v>
      </c>
      <c r="F22" s="17">
        <f>IF(F$3&lt;&gt;0,_xll.CalcbenchData($A22,F$3,F$6,F$7)*F$9, "")</f>
        <v>21.890952137051872</v>
      </c>
      <c r="G22" s="4" t="str">
        <f>IF(G$3&lt;&gt;0,_xll.CalcbenchData($A22,G$3,G$6,G$7)*G$9, "")</f>
        <v/>
      </c>
      <c r="H22" s="4" t="str">
        <f>IF(H$3&lt;&gt;0,_xll.CalcbenchData($A22,H$3,H$6,H$7)*H$9, "")</f>
        <v/>
      </c>
      <c r="I22" s="4" t="str">
        <f>IF(I$3&lt;&gt;0,_xll.CalcbenchData($A22,I$3,I$6,I$7)*I$9, "")</f>
        <v/>
      </c>
      <c r="J22" s="4" t="str">
        <f>IF(J$3&lt;&gt;0,_xll.CalcbenchData($A22,J$3,J$6,J$7)*J$9, "")</f>
        <v/>
      </c>
      <c r="K22" s="8"/>
      <c r="L22" s="8"/>
      <c r="S22" s="8"/>
      <c r="T22" s="8"/>
      <c r="AA22" s="8"/>
      <c r="AB22" s="8"/>
      <c r="AI22" s="8"/>
      <c r="AJ22" s="8"/>
      <c r="AQ22" s="8"/>
      <c r="AR22" s="8"/>
      <c r="AY22" s="8"/>
      <c r="AZ22" s="8"/>
      <c r="BG22" s="8"/>
      <c r="BH22" s="8"/>
      <c r="BO22" s="8"/>
      <c r="BP22" s="8"/>
      <c r="BW22" s="8"/>
      <c r="BX22" s="8"/>
      <c r="CE22" s="8"/>
      <c r="CF22" s="8"/>
      <c r="CM22" s="8"/>
      <c r="CN22" s="8"/>
      <c r="CU22" s="8"/>
      <c r="CV22" s="8"/>
      <c r="DC22" s="8"/>
      <c r="DD22" s="8"/>
      <c r="DK22" s="8"/>
      <c r="DL22" s="8"/>
      <c r="DS22" s="8"/>
      <c r="DT22" s="8"/>
      <c r="EA22" s="8"/>
      <c r="EB22" s="8"/>
      <c r="EI22" s="8"/>
      <c r="EJ22" s="8"/>
      <c r="EQ22" s="8"/>
      <c r="EY22" s="8"/>
      <c r="FG22" s="8"/>
      <c r="FO22" s="8"/>
      <c r="FW22" s="8"/>
      <c r="GE22" s="8"/>
      <c r="GM22" s="8"/>
      <c r="GU22" s="8"/>
      <c r="HC22" s="8"/>
      <c r="HK22" s="8"/>
      <c r="HS22" s="8"/>
      <c r="IA22" s="8"/>
      <c r="II22" s="8"/>
      <c r="IQ22" s="8"/>
      <c r="IY22" s="8"/>
      <c r="JG22" s="8"/>
      <c r="JO22" s="8"/>
      <c r="JW22" s="8"/>
      <c r="KE22" s="8"/>
      <c r="KM22" s="8"/>
      <c r="KU22" s="8"/>
      <c r="LC22" s="8"/>
      <c r="LK22" s="8"/>
      <c r="LS22" s="8"/>
      <c r="MA22" s="8"/>
      <c r="MI22" s="8"/>
      <c r="MQ22" s="8"/>
      <c r="MY22" s="8"/>
      <c r="NG22" s="8"/>
      <c r="NO22" s="8"/>
      <c r="NW22" s="8"/>
      <c r="OE22" s="8"/>
      <c r="OM22" s="8"/>
      <c r="OU22" s="8"/>
      <c r="PC22" s="8"/>
      <c r="PK22" s="8"/>
      <c r="PS22" s="8"/>
      <c r="QA22" s="8"/>
      <c r="QI22" s="8"/>
      <c r="QQ22" s="8"/>
      <c r="QY22" s="8"/>
      <c r="RG22" s="8"/>
      <c r="RN22" s="8"/>
      <c r="RO22" s="8"/>
      <c r="RV22" s="8"/>
      <c r="RW22" s="8"/>
      <c r="SD22" s="8"/>
      <c r="SE22" s="8"/>
      <c r="SL22" s="8"/>
      <c r="SM22" s="8"/>
    </row>
    <row r="23" spans="1:507" x14ac:dyDescent="0.25">
      <c r="A23" s="7" t="s">
        <v>15</v>
      </c>
      <c r="B23" s="20">
        <f t="shared" si="5"/>
        <v>193.42417708683905</v>
      </c>
      <c r="C23" s="21">
        <f>IF(C$3&lt;&gt;0,_xll.CalcbenchData($A23,C$3,C$6,C$7)*C$9, "")</f>
        <v>76.821313764663046</v>
      </c>
      <c r="D23" s="21">
        <f>IF(D$3&lt;&gt;0,_xll.CalcbenchData($A23,D$3,D$6,D$7)*D$9, "")</f>
        <v>16.571705523362745</v>
      </c>
      <c r="E23" s="21">
        <f>IF(E$3&lt;&gt;0,_xll.CalcbenchData($A23,E$3,E$6,E$7)*E$9, "")</f>
        <v>8.765754176061467</v>
      </c>
      <c r="F23" s="21">
        <f>IF(F$3&lt;&gt;0,_xll.CalcbenchData($A23,F$3,F$6,F$7)*F$9, "")</f>
        <v>91.265403622751791</v>
      </c>
      <c r="G23" s="5" t="str">
        <f>IF(G$3&lt;&gt;0,_xll.CalcbenchData($A23,G$3,G$6,G$7)*G$9, "")</f>
        <v/>
      </c>
      <c r="H23" s="5" t="str">
        <f>IF(H$3&lt;&gt;0,_xll.CalcbenchData($A23,H$3,H$6,H$7)*H$9, "")</f>
        <v/>
      </c>
      <c r="I23" s="5" t="str">
        <f>IF(I$3&lt;&gt;0,_xll.CalcbenchData($A23,I$3,I$6,I$7)*I$9, "")</f>
        <v/>
      </c>
      <c r="J23" s="5" t="str">
        <f>IF(J$3&lt;&gt;0,_xll.CalcbenchData($A23,J$3,J$6,J$7)*J$9, "")</f>
        <v/>
      </c>
    </row>
    <row r="24" spans="1:507" x14ac:dyDescent="0.25">
      <c r="C24" s="17"/>
      <c r="D24" s="17"/>
      <c r="E24" s="17"/>
      <c r="F24" s="17"/>
      <c r="H24" s="4"/>
    </row>
    <row r="25" spans="1:507" x14ac:dyDescent="0.25">
      <c r="B25" s="22"/>
      <c r="C25" s="23"/>
      <c r="D25" s="23"/>
      <c r="E25" s="23"/>
      <c r="F25" s="23"/>
      <c r="H25" s="4"/>
    </row>
    <row r="26" spans="1:507" x14ac:dyDescent="0.25">
      <c r="A26" s="3" t="s">
        <v>26</v>
      </c>
      <c r="B26" s="24">
        <f t="shared" ref="B26" si="6">SUM(C26:J26)</f>
        <v>331.24970724195015</v>
      </c>
      <c r="C26" s="27">
        <f>IF(C$3&lt;&gt;0,_xll.CalcbenchData($A26,C$3,C$6,C$7)*C$9, "")</f>
        <v>21.579443134440929</v>
      </c>
      <c r="D26" s="27">
        <f>IF(D$3&lt;&gt;0,_xll.CalcbenchData($A26,D$3,D$6,D$7)*D$9, "")</f>
        <v>19.570128834000709</v>
      </c>
      <c r="E26" s="27">
        <f>IF(E$3&lt;&gt;0,_xll.CalcbenchData($A26,E$3,E$6,E$7)*E$9, "")</f>
        <v>5.6864377737121874</v>
      </c>
      <c r="F26" s="27">
        <f>IF(F$3&lt;&gt;0,_xll.CalcbenchData($A26,F$3,F$6,F$7)*F$9, "")</f>
        <v>284.41369749979634</v>
      </c>
      <c r="H26" s="4"/>
    </row>
    <row r="27" spans="1:507" x14ac:dyDescent="0.25">
      <c r="A27" s="3" t="s">
        <v>27</v>
      </c>
      <c r="B27" s="19">
        <f t="array" ref="B27">SUM(IF(ISNA(C27:J27),0,C27:J27))</f>
        <v>2.8190335645257729</v>
      </c>
      <c r="C27" s="19" t="e">
        <f>IF(C$3&lt;&gt;0,_xll.CalcbenchData($A27,C$3,C$6,C$7)*C$9, "")</f>
        <v>#N/A</v>
      </c>
      <c r="D27" s="19">
        <f>IF(D$3&lt;&gt;0,_xll.CalcbenchData($A27,D$3,D$6,D$7)*D$9, "")</f>
        <v>0.71990116782216895</v>
      </c>
      <c r="E27" s="19" t="e">
        <f>IF(E$3&lt;&gt;0,_xll.CalcbenchData($A27,E$3,E$6,E$7)*E$9, "")</f>
        <v>#N/A</v>
      </c>
      <c r="F27" s="19">
        <f>IF(F$3&lt;&gt;0,_xll.CalcbenchData($A27,F$3,F$6,F$7)*F$9, "")</f>
        <v>2.0991323967036042</v>
      </c>
      <c r="G27" s="4" t="str">
        <f>IF(G$3&lt;&gt;0,_xll.CalcbenchData($A27,G$3,G$6,G$7)*G$9, "")</f>
        <v/>
      </c>
      <c r="H27" s="4" t="str">
        <f>IF(H$3&lt;&gt;0,_xll.CalcbenchData($A27,H$3,H$6,H$7)*H$9, "")</f>
        <v/>
      </c>
      <c r="I27" s="4" t="str">
        <f>IF(I$3&lt;&gt;0,_xll.CalcbenchData($A27,I$3,I$6,I$7)*I$9, "")</f>
        <v/>
      </c>
      <c r="J27" s="4" t="str">
        <f>IF(J$3&lt;&gt;0,_xll.CalcbenchData($A27,J$3,J$6,J$7)*J$9, "")</f>
        <v/>
      </c>
      <c r="EL27" s="8"/>
      <c r="ET27" s="8"/>
      <c r="FB27" s="8"/>
      <c r="FJ27" s="8"/>
      <c r="FR27" s="8"/>
      <c r="FZ27" s="8"/>
      <c r="GH27" s="8"/>
      <c r="GP27" s="8"/>
      <c r="GX27" s="8"/>
      <c r="HF27" s="8"/>
      <c r="HN27" s="8"/>
      <c r="HV27" s="8"/>
      <c r="ID27" s="8"/>
      <c r="IL27" s="8"/>
      <c r="IT27" s="8"/>
      <c r="JB27" s="8"/>
      <c r="JJ27" s="8"/>
      <c r="JR27" s="8"/>
      <c r="JZ27" s="8"/>
      <c r="KH27" s="8"/>
      <c r="KP27" s="8"/>
      <c r="KX27" s="8"/>
      <c r="LF27" s="8"/>
      <c r="LN27" s="8"/>
      <c r="LV27" s="8"/>
      <c r="MD27" s="8"/>
      <c r="ML27" s="8"/>
      <c r="MT27" s="8"/>
      <c r="NB27" s="8"/>
      <c r="NJ27" s="8"/>
      <c r="NR27" s="8"/>
      <c r="NZ27" s="8"/>
      <c r="OH27" s="8"/>
      <c r="OP27" s="8"/>
      <c r="OX27" s="8"/>
      <c r="OY27" s="8"/>
      <c r="PF27" s="8"/>
      <c r="PG27" s="8"/>
      <c r="PN27" s="8"/>
      <c r="PO27" s="8"/>
      <c r="PV27" s="8"/>
      <c r="PW27" s="8"/>
      <c r="QD27" s="8"/>
      <c r="QE27" s="8"/>
      <c r="QL27" s="8"/>
      <c r="QM27" s="8"/>
      <c r="QT27" s="8"/>
      <c r="QU27" s="8"/>
      <c r="RB27" s="8"/>
      <c r="RC27" s="8"/>
      <c r="RJ27" s="8"/>
      <c r="RK27" s="8"/>
      <c r="RR27" s="8"/>
      <c r="RS27" s="8"/>
      <c r="RZ27" s="8"/>
      <c r="SA27" s="8"/>
      <c r="SH27" s="8"/>
      <c r="SI27" s="8"/>
    </row>
    <row r="28" spans="1:507" x14ac:dyDescent="0.25">
      <c r="A28" s="3" t="s">
        <v>28</v>
      </c>
      <c r="B28" s="19">
        <f t="array" ref="B28">SUM(IF(ISNA(C28:J28),0,C28:J28))</f>
        <v>67.11278537479609</v>
      </c>
      <c r="C28" s="19">
        <f>IF(C$3&lt;&gt;0,_xll.CalcbenchData($A28,C$3,C$6,C$7)*C$9, "")</f>
        <v>0</v>
      </c>
      <c r="D28" s="19">
        <f>IF(D$3&lt;&gt;0,_xll.CalcbenchData($A28,D$3,D$6,D$7)*D$9, "")</f>
        <v>65.74165421878952</v>
      </c>
      <c r="E28" s="19">
        <f>IF(E$3&lt;&gt;0,_xll.CalcbenchData($A28,E$3,E$6,E$7)*E$9, "")</f>
        <v>1.371131156006572</v>
      </c>
      <c r="F28" s="19">
        <f>IF(F$3&lt;&gt;0,_xll.CalcbenchData($A28,F$3,F$6,F$7)*F$9, "")</f>
        <v>0</v>
      </c>
      <c r="G28" s="4" t="str">
        <f>IF(G$3&lt;&gt;0,_xll.CalcbenchData($A28,G$3,G$6,G$7)*G$9, "")</f>
        <v/>
      </c>
      <c r="H28" s="4" t="str">
        <f>IF(H$3&lt;&gt;0,_xll.CalcbenchData($A28,H$3,H$6,H$7)*H$9, "")</f>
        <v/>
      </c>
      <c r="I28" s="4" t="str">
        <f>IF(I$3&lt;&gt;0,_xll.CalcbenchData($A28,I$3,I$6,I$7)*I$9, "")</f>
        <v/>
      </c>
      <c r="J28" s="4" t="str">
        <f>IF(J$3&lt;&gt;0,_xll.CalcbenchData($A28,J$3,J$6,J$7)*J$9, "")</f>
        <v/>
      </c>
      <c r="EL28" s="8"/>
      <c r="ET28" s="8"/>
      <c r="FB28" s="8"/>
      <c r="FJ28" s="8"/>
      <c r="FR28" s="8"/>
      <c r="FZ28" s="8"/>
      <c r="GH28" s="8"/>
      <c r="GP28" s="8"/>
      <c r="GX28" s="8"/>
      <c r="HF28" s="8"/>
      <c r="HN28" s="8"/>
      <c r="HV28" s="8"/>
      <c r="ID28" s="8"/>
      <c r="IL28" s="8"/>
      <c r="IT28" s="8"/>
      <c r="JB28" s="8"/>
      <c r="JJ28" s="8"/>
      <c r="JR28" s="8"/>
      <c r="JZ28" s="8"/>
      <c r="KH28" s="8"/>
      <c r="KP28" s="8"/>
      <c r="KX28" s="8"/>
      <c r="LF28" s="8"/>
      <c r="LN28" s="8"/>
      <c r="LV28" s="8"/>
      <c r="MD28" s="8"/>
      <c r="ML28" s="8"/>
      <c r="MT28" s="8"/>
      <c r="NB28" s="8"/>
      <c r="NJ28" s="8"/>
      <c r="NR28" s="8"/>
      <c r="NZ28" s="8"/>
      <c r="OH28" s="8"/>
      <c r="OP28" s="8"/>
      <c r="OX28" s="8"/>
      <c r="OY28" s="8"/>
      <c r="PF28" s="8"/>
      <c r="PG28" s="8"/>
      <c r="PN28" s="8"/>
      <c r="PO28" s="8"/>
      <c r="PV28" s="8"/>
      <c r="PW28" s="8"/>
      <c r="QD28" s="8"/>
      <c r="QE28" s="8"/>
      <c r="QL28" s="8"/>
      <c r="QM28" s="8"/>
      <c r="QT28" s="8"/>
      <c r="QU28" s="8"/>
      <c r="RB28" s="8"/>
      <c r="RC28" s="8"/>
      <c r="RJ28" s="8"/>
      <c r="RK28" s="8"/>
      <c r="RR28" s="8"/>
      <c r="RS28" s="8"/>
      <c r="RZ28" s="8"/>
      <c r="SA28" s="8"/>
      <c r="SH28" s="8"/>
      <c r="SI28" s="8"/>
    </row>
    <row r="29" spans="1:507" x14ac:dyDescent="0.25">
      <c r="F29" s="16"/>
      <c r="H29" s="4"/>
    </row>
    <row r="30" spans="1:507" x14ac:dyDescent="0.25">
      <c r="F30" s="16"/>
      <c r="H30" s="4"/>
    </row>
    <row r="31" spans="1:507" x14ac:dyDescent="0.25">
      <c r="F31" s="16"/>
      <c r="H31" s="4"/>
    </row>
    <row r="32" spans="1:507" x14ac:dyDescent="0.25">
      <c r="F32" s="16"/>
      <c r="H32" s="4"/>
    </row>
    <row r="33" spans="6:8" x14ac:dyDescent="0.25">
      <c r="F33" s="16"/>
      <c r="H33" s="4"/>
    </row>
    <row r="34" spans="6:8" x14ac:dyDescent="0.25">
      <c r="F34" s="16"/>
      <c r="H34" s="4"/>
    </row>
    <row r="35" spans="6:8" x14ac:dyDescent="0.25">
      <c r="F35" s="16"/>
      <c r="H35" s="4"/>
    </row>
    <row r="36" spans="6:8" x14ac:dyDescent="0.25">
      <c r="F36" s="16"/>
      <c r="H36" s="4"/>
    </row>
    <row r="37" spans="6:8" x14ac:dyDescent="0.25">
      <c r="F37" s="16"/>
      <c r="H37" s="4"/>
    </row>
    <row r="38" spans="6:8" x14ac:dyDescent="0.25">
      <c r="F38" s="16"/>
      <c r="H38" s="4"/>
    </row>
    <row r="39" spans="6:8" x14ac:dyDescent="0.25">
      <c r="F39" s="16"/>
      <c r="H39" s="4"/>
    </row>
    <row r="40" spans="6:8" x14ac:dyDescent="0.25">
      <c r="F40" s="16"/>
      <c r="H40" s="4"/>
    </row>
    <row r="41" spans="6:8" x14ac:dyDescent="0.25">
      <c r="F41" s="16"/>
      <c r="H41" s="4"/>
    </row>
    <row r="42" spans="6:8" x14ac:dyDescent="0.25">
      <c r="F42" s="16"/>
      <c r="H42" s="4"/>
    </row>
    <row r="43" spans="6:8" x14ac:dyDescent="0.25">
      <c r="F43" s="16"/>
      <c r="H43" s="4"/>
    </row>
    <row r="44" spans="6:8" x14ac:dyDescent="0.25">
      <c r="F44" s="16"/>
      <c r="H44" s="4"/>
    </row>
    <row r="45" spans="6:8" x14ac:dyDescent="0.25">
      <c r="F45" s="16"/>
      <c r="H45" s="4"/>
    </row>
    <row r="46" spans="6:8" x14ac:dyDescent="0.25">
      <c r="F46" s="16"/>
      <c r="H46" s="4"/>
    </row>
    <row r="47" spans="6:8" x14ac:dyDescent="0.25">
      <c r="F47" s="16"/>
      <c r="H47" s="4"/>
    </row>
    <row r="48" spans="6:8" x14ac:dyDescent="0.25">
      <c r="F48" s="16"/>
      <c r="H48" s="4"/>
    </row>
    <row r="49" spans="6:8" x14ac:dyDescent="0.25">
      <c r="F49" s="16"/>
      <c r="H49" s="4"/>
    </row>
    <row r="50" spans="6:8" x14ac:dyDescent="0.25">
      <c r="F50" s="16"/>
      <c r="H50" s="4"/>
    </row>
    <row r="51" spans="6:8" x14ac:dyDescent="0.25">
      <c r="F51" s="16"/>
      <c r="H51" s="4"/>
    </row>
    <row r="52" spans="6:8" x14ac:dyDescent="0.25">
      <c r="F52" s="16"/>
      <c r="H52" s="4"/>
    </row>
    <row r="53" spans="6:8" x14ac:dyDescent="0.25">
      <c r="F53" s="16"/>
      <c r="H53" s="4"/>
    </row>
    <row r="54" spans="6:8" x14ac:dyDescent="0.25">
      <c r="F54" s="16"/>
      <c r="H54" s="4"/>
    </row>
    <row r="55" spans="6:8" x14ac:dyDescent="0.25">
      <c r="F55" s="16"/>
      <c r="H55" s="4"/>
    </row>
    <row r="56" spans="6:8" x14ac:dyDescent="0.25">
      <c r="F56" s="16"/>
      <c r="H56" s="4"/>
    </row>
    <row r="57" spans="6:8" x14ac:dyDescent="0.25">
      <c r="F57" s="16"/>
      <c r="H57" s="4"/>
    </row>
    <row r="58" spans="6:8" x14ac:dyDescent="0.25">
      <c r="F58" s="16"/>
      <c r="H58" s="4"/>
    </row>
    <row r="59" spans="6:8" x14ac:dyDescent="0.25">
      <c r="F59" s="16"/>
      <c r="H59" s="4"/>
    </row>
    <row r="60" spans="6:8" x14ac:dyDescent="0.25">
      <c r="F60" s="16"/>
      <c r="H60" s="4"/>
    </row>
    <row r="61" spans="6:8" x14ac:dyDescent="0.25">
      <c r="F61" s="16"/>
      <c r="H61" s="4"/>
    </row>
    <row r="62" spans="6:8" x14ac:dyDescent="0.25">
      <c r="F62" s="16"/>
      <c r="H62" s="4"/>
    </row>
    <row r="63" spans="6:8" x14ac:dyDescent="0.25">
      <c r="F63" s="16"/>
      <c r="H63" s="4"/>
    </row>
    <row r="64" spans="6:8" x14ac:dyDescent="0.25">
      <c r="F64" s="16"/>
      <c r="H64" s="4"/>
    </row>
    <row r="65" spans="6:8" x14ac:dyDescent="0.25">
      <c r="F65" s="16"/>
      <c r="H65" s="4"/>
    </row>
    <row r="66" spans="6:8" x14ac:dyDescent="0.25">
      <c r="F66" s="16"/>
      <c r="H66" s="4"/>
    </row>
    <row r="67" spans="6:8" x14ac:dyDescent="0.25">
      <c r="F67" s="16"/>
      <c r="H67" s="4"/>
    </row>
    <row r="68" spans="6:8" x14ac:dyDescent="0.25">
      <c r="F68" s="16"/>
      <c r="H68" s="4"/>
    </row>
    <row r="69" spans="6:8" x14ac:dyDescent="0.25">
      <c r="H69" s="4"/>
    </row>
    <row r="70" spans="6:8" x14ac:dyDescent="0.25">
      <c r="F70" s="16"/>
      <c r="H70" s="4"/>
    </row>
    <row r="71" spans="6:8" x14ac:dyDescent="0.25">
      <c r="F71" s="16"/>
      <c r="H71" s="4"/>
    </row>
    <row r="72" spans="6:8" x14ac:dyDescent="0.25">
      <c r="F72" s="16"/>
      <c r="H72" s="4"/>
    </row>
    <row r="73" spans="6:8" x14ac:dyDescent="0.25">
      <c r="F73" s="16"/>
      <c r="H73" s="4"/>
    </row>
    <row r="74" spans="6:8" x14ac:dyDescent="0.25">
      <c r="F74" s="16"/>
      <c r="H74" s="4"/>
    </row>
    <row r="75" spans="6:8" x14ac:dyDescent="0.25">
      <c r="F75" s="16"/>
      <c r="H75" s="4"/>
    </row>
    <row r="76" spans="6:8" x14ac:dyDescent="0.25">
      <c r="F76" s="16"/>
      <c r="H76" s="4"/>
    </row>
    <row r="77" spans="6:8" x14ac:dyDescent="0.25">
      <c r="F77" s="16"/>
      <c r="H77" s="4"/>
    </row>
    <row r="78" spans="6:8" x14ac:dyDescent="0.25">
      <c r="H78" s="4"/>
    </row>
    <row r="79" spans="6:8" x14ac:dyDescent="0.25">
      <c r="F79" s="16"/>
      <c r="H79" s="4"/>
    </row>
    <row r="80" spans="6:8" x14ac:dyDescent="0.25">
      <c r="F80" s="16"/>
      <c r="H80" s="4"/>
    </row>
    <row r="81" spans="6:8" x14ac:dyDescent="0.25">
      <c r="F81" s="16"/>
      <c r="H81" s="4"/>
    </row>
    <row r="82" spans="6:8" x14ac:dyDescent="0.25">
      <c r="F82" s="16"/>
      <c r="H82" s="4"/>
    </row>
    <row r="83" spans="6:8" x14ac:dyDescent="0.25">
      <c r="F83" s="16"/>
      <c r="H83" s="4"/>
    </row>
    <row r="84" spans="6:8" x14ac:dyDescent="0.25">
      <c r="H84" s="4"/>
    </row>
    <row r="85" spans="6:8" x14ac:dyDescent="0.25">
      <c r="F85" s="16"/>
      <c r="H85" s="4"/>
    </row>
    <row r="86" spans="6:8" x14ac:dyDescent="0.25">
      <c r="F86" s="16"/>
      <c r="H86" s="4"/>
    </row>
    <row r="87" spans="6:8" x14ac:dyDescent="0.25">
      <c r="F87" s="16"/>
      <c r="H87" s="4"/>
    </row>
    <row r="88" spans="6:8" x14ac:dyDescent="0.25">
      <c r="F88" s="16"/>
      <c r="H88" s="4"/>
    </row>
    <row r="89" spans="6:8" x14ac:dyDescent="0.25">
      <c r="F89" s="16"/>
      <c r="H89" s="4"/>
    </row>
    <row r="90" spans="6:8" x14ac:dyDescent="0.25">
      <c r="F90" s="16"/>
      <c r="H90" s="4"/>
    </row>
    <row r="91" spans="6:8" x14ac:dyDescent="0.25">
      <c r="F91" s="16"/>
      <c r="H91" s="4"/>
    </row>
    <row r="92" spans="6:8" x14ac:dyDescent="0.25">
      <c r="F92" s="16"/>
      <c r="H92" s="4"/>
    </row>
    <row r="93" spans="6:8" x14ac:dyDescent="0.25">
      <c r="F93" s="16"/>
      <c r="H93" s="4"/>
    </row>
    <row r="94" spans="6:8" x14ac:dyDescent="0.25">
      <c r="H94" s="4"/>
    </row>
    <row r="95" spans="6:8" x14ac:dyDescent="0.25">
      <c r="F95" s="16"/>
      <c r="H95" s="4"/>
    </row>
    <row r="96" spans="6:8" x14ac:dyDescent="0.25">
      <c r="F96" s="16"/>
      <c r="H96" s="4"/>
    </row>
    <row r="97" spans="6:8" x14ac:dyDescent="0.25">
      <c r="F97" s="16"/>
      <c r="H97" s="4"/>
    </row>
    <row r="98" spans="6:8" x14ac:dyDescent="0.25">
      <c r="F98" s="16"/>
      <c r="H98" s="4"/>
    </row>
    <row r="99" spans="6:8" x14ac:dyDescent="0.25">
      <c r="F99" s="16"/>
      <c r="H99" s="4"/>
    </row>
    <row r="100" spans="6:8" x14ac:dyDescent="0.25">
      <c r="F100" s="16"/>
      <c r="H100" s="4"/>
    </row>
    <row r="101" spans="6:8" x14ac:dyDescent="0.25">
      <c r="F101" s="16"/>
      <c r="H101" s="4"/>
    </row>
    <row r="102" spans="6:8" x14ac:dyDescent="0.25">
      <c r="F102" s="16"/>
      <c r="H102" s="4"/>
    </row>
    <row r="103" spans="6:8" x14ac:dyDescent="0.25">
      <c r="F103" s="16"/>
      <c r="H103" s="4"/>
    </row>
    <row r="104" spans="6:8" x14ac:dyDescent="0.25">
      <c r="F104" s="16"/>
      <c r="H104" s="4"/>
    </row>
    <row r="105" spans="6:8" x14ac:dyDescent="0.25">
      <c r="H105" s="4"/>
    </row>
    <row r="106" spans="6:8" x14ac:dyDescent="0.25">
      <c r="F106" s="16"/>
      <c r="H106" s="4"/>
    </row>
    <row r="107" spans="6:8" x14ac:dyDescent="0.25">
      <c r="F107" s="16"/>
      <c r="H107" s="4"/>
    </row>
    <row r="108" spans="6:8" x14ac:dyDescent="0.25">
      <c r="F108" s="16"/>
      <c r="H108" s="4"/>
    </row>
    <row r="109" spans="6:8" x14ac:dyDescent="0.25">
      <c r="F109" s="16"/>
      <c r="H109" s="4"/>
    </row>
    <row r="110" spans="6:8" x14ac:dyDescent="0.25">
      <c r="F110" s="16"/>
      <c r="H110" s="4"/>
    </row>
    <row r="111" spans="6:8" x14ac:dyDescent="0.25">
      <c r="F111" s="16"/>
      <c r="H111" s="4"/>
    </row>
    <row r="112" spans="6:8" x14ac:dyDescent="0.25">
      <c r="F112" s="16"/>
      <c r="H112" s="4"/>
    </row>
    <row r="113" spans="6:8" x14ac:dyDescent="0.25">
      <c r="F113" s="16"/>
      <c r="H113" s="4"/>
    </row>
    <row r="114" spans="6:8" x14ac:dyDescent="0.25">
      <c r="F114" s="16"/>
      <c r="H114" s="4"/>
    </row>
    <row r="115" spans="6:8" x14ac:dyDescent="0.25">
      <c r="F115" s="16"/>
      <c r="H115" s="4"/>
    </row>
    <row r="116" spans="6:8" x14ac:dyDescent="0.25">
      <c r="F116" s="16"/>
      <c r="H116" s="4"/>
    </row>
    <row r="117" spans="6:8" x14ac:dyDescent="0.25">
      <c r="F117" s="16"/>
      <c r="H117" s="4"/>
    </row>
    <row r="118" spans="6:8" x14ac:dyDescent="0.25">
      <c r="F118" s="16"/>
      <c r="H118" s="4"/>
    </row>
    <row r="119" spans="6:8" x14ac:dyDescent="0.25">
      <c r="F119" s="16"/>
      <c r="H119" s="4"/>
    </row>
    <row r="120" spans="6:8" x14ac:dyDescent="0.25">
      <c r="H120" s="8"/>
    </row>
    <row r="121" spans="6:8" x14ac:dyDescent="0.25">
      <c r="H121" s="4"/>
    </row>
    <row r="122" spans="6:8" x14ac:dyDescent="0.25">
      <c r="H122" s="4"/>
    </row>
    <row r="123" spans="6:8" x14ac:dyDescent="0.25">
      <c r="F123" s="16"/>
      <c r="H123" s="4"/>
    </row>
    <row r="124" spans="6:8" x14ac:dyDescent="0.25">
      <c r="F124" s="16"/>
      <c r="H124" s="4"/>
    </row>
    <row r="125" spans="6:8" x14ac:dyDescent="0.25">
      <c r="F125" s="16"/>
      <c r="H125" s="4"/>
    </row>
    <row r="126" spans="6:8" x14ac:dyDescent="0.25">
      <c r="F126" s="16"/>
      <c r="H126" s="4"/>
    </row>
    <row r="127" spans="6:8" x14ac:dyDescent="0.25">
      <c r="F127" s="16"/>
      <c r="H127" s="4"/>
    </row>
    <row r="128" spans="6:8" x14ac:dyDescent="0.25">
      <c r="F128" s="16"/>
      <c r="H128" s="4"/>
    </row>
    <row r="129" spans="6:8" x14ac:dyDescent="0.25">
      <c r="F129" s="16"/>
      <c r="H129" s="4"/>
    </row>
    <row r="130" spans="6:8" x14ac:dyDescent="0.25">
      <c r="F130" s="16"/>
      <c r="H130" s="4"/>
    </row>
    <row r="131" spans="6:8" x14ac:dyDescent="0.25">
      <c r="F131" s="16"/>
      <c r="H131" s="4"/>
    </row>
    <row r="132" spans="6:8" x14ac:dyDescent="0.25">
      <c r="F132" s="16"/>
      <c r="H132" s="4"/>
    </row>
    <row r="133" spans="6:8" x14ac:dyDescent="0.25">
      <c r="F133" s="16"/>
      <c r="H133" s="4"/>
    </row>
    <row r="134" spans="6:8" x14ac:dyDescent="0.25">
      <c r="F134" s="16"/>
      <c r="H134" s="4"/>
    </row>
    <row r="135" spans="6:8" x14ac:dyDescent="0.25">
      <c r="F135" s="16"/>
      <c r="H135" s="4"/>
    </row>
    <row r="136" spans="6:8" x14ac:dyDescent="0.25">
      <c r="F136" s="16"/>
      <c r="H136" s="4"/>
    </row>
    <row r="137" spans="6:8" x14ac:dyDescent="0.25">
      <c r="F137" s="16"/>
      <c r="H137" s="4"/>
    </row>
    <row r="138" spans="6:8" x14ac:dyDescent="0.25">
      <c r="F138" s="16"/>
      <c r="H138" s="4"/>
    </row>
    <row r="139" spans="6:8" x14ac:dyDescent="0.25">
      <c r="F139" s="16"/>
      <c r="H139" s="4"/>
    </row>
    <row r="140" spans="6:8" x14ac:dyDescent="0.25">
      <c r="F140" s="16"/>
      <c r="H140" s="4"/>
    </row>
    <row r="141" spans="6:8" x14ac:dyDescent="0.25">
      <c r="F141" s="16"/>
      <c r="H141" s="4"/>
    </row>
    <row r="142" spans="6:8" x14ac:dyDescent="0.25">
      <c r="F142" s="16"/>
      <c r="H142" s="4"/>
    </row>
    <row r="143" spans="6:8" x14ac:dyDescent="0.25">
      <c r="F143" s="16"/>
      <c r="H143" s="4"/>
    </row>
    <row r="144" spans="6:8" x14ac:dyDescent="0.25">
      <c r="F144" s="16"/>
      <c r="H144" s="4"/>
    </row>
    <row r="145" spans="6:8" x14ac:dyDescent="0.25">
      <c r="F145" s="16"/>
      <c r="H145" s="4"/>
    </row>
    <row r="146" spans="6:8" x14ac:dyDescent="0.25">
      <c r="F146" s="16"/>
      <c r="H146" s="4"/>
    </row>
    <row r="147" spans="6:8" x14ac:dyDescent="0.25">
      <c r="F147" s="16"/>
      <c r="H147" s="4"/>
    </row>
    <row r="148" spans="6:8" x14ac:dyDescent="0.25">
      <c r="F148" s="16"/>
      <c r="H148" s="4"/>
    </row>
    <row r="149" spans="6:8" x14ac:dyDescent="0.25">
      <c r="F149" s="16"/>
      <c r="H149" s="4"/>
    </row>
    <row r="150" spans="6:8" x14ac:dyDescent="0.25">
      <c r="F150" s="16"/>
      <c r="H150" s="4"/>
    </row>
    <row r="151" spans="6:8" x14ac:dyDescent="0.25">
      <c r="F151" s="16"/>
      <c r="H151" s="4"/>
    </row>
    <row r="152" spans="6:8" x14ac:dyDescent="0.25">
      <c r="F152" s="16"/>
      <c r="H152" s="4"/>
    </row>
    <row r="153" spans="6:8" x14ac:dyDescent="0.25">
      <c r="F153" s="16"/>
      <c r="H153" s="4"/>
    </row>
    <row r="154" spans="6:8" x14ac:dyDescent="0.25">
      <c r="H154" s="4"/>
    </row>
    <row r="155" spans="6:8" x14ac:dyDescent="0.25">
      <c r="F155" s="16"/>
      <c r="H155" s="4"/>
    </row>
    <row r="156" spans="6:8" x14ac:dyDescent="0.25">
      <c r="F156" s="16"/>
      <c r="H156" s="4"/>
    </row>
    <row r="157" spans="6:8" x14ac:dyDescent="0.25">
      <c r="F157" s="16"/>
      <c r="H157" s="4"/>
    </row>
    <row r="158" spans="6:8" x14ac:dyDescent="0.25">
      <c r="F158" s="16"/>
      <c r="H158" s="4"/>
    </row>
    <row r="159" spans="6:8" x14ac:dyDescent="0.25">
      <c r="F159" s="16"/>
      <c r="H159" s="4"/>
    </row>
    <row r="160" spans="6:8" x14ac:dyDescent="0.25">
      <c r="F160" s="16"/>
      <c r="H160" s="4"/>
    </row>
    <row r="161" spans="6:8" x14ac:dyDescent="0.25">
      <c r="F161" s="16"/>
      <c r="H161" s="4"/>
    </row>
    <row r="162" spans="6:8" x14ac:dyDescent="0.25">
      <c r="F162" s="16"/>
      <c r="H162" s="4"/>
    </row>
    <row r="163" spans="6:8" x14ac:dyDescent="0.25">
      <c r="F163" s="16"/>
      <c r="H163" s="4"/>
    </row>
    <row r="164" spans="6:8" x14ac:dyDescent="0.25">
      <c r="F164" s="16"/>
      <c r="H164" s="4"/>
    </row>
    <row r="165" spans="6:8" x14ac:dyDescent="0.25">
      <c r="F165" s="16"/>
      <c r="H165" s="4"/>
    </row>
    <row r="166" spans="6:8" x14ac:dyDescent="0.25">
      <c r="F166" s="16"/>
      <c r="H166" s="4"/>
    </row>
    <row r="167" spans="6:8" x14ac:dyDescent="0.25">
      <c r="F167" s="16"/>
      <c r="H167" s="4"/>
    </row>
    <row r="168" spans="6:8" x14ac:dyDescent="0.25">
      <c r="F168" s="16"/>
      <c r="H168" s="4"/>
    </row>
    <row r="169" spans="6:8" x14ac:dyDescent="0.25">
      <c r="F169" s="16"/>
      <c r="H169" s="4"/>
    </row>
    <row r="170" spans="6:8" x14ac:dyDescent="0.25">
      <c r="F170" s="16"/>
      <c r="H170" s="4"/>
    </row>
    <row r="171" spans="6:8" x14ac:dyDescent="0.25">
      <c r="F171" s="16"/>
      <c r="H171" s="4"/>
    </row>
    <row r="172" spans="6:8" x14ac:dyDescent="0.25">
      <c r="F172" s="16"/>
      <c r="H172" s="4"/>
    </row>
    <row r="173" spans="6:8" x14ac:dyDescent="0.25">
      <c r="F173" s="16"/>
      <c r="H173" s="4"/>
    </row>
    <row r="174" spans="6:8" x14ac:dyDescent="0.25">
      <c r="H174" s="4"/>
    </row>
    <row r="175" spans="6:8" x14ac:dyDescent="0.25">
      <c r="F175" s="16"/>
      <c r="H175" s="4"/>
    </row>
    <row r="176" spans="6:8" x14ac:dyDescent="0.25">
      <c r="F176" s="16"/>
      <c r="H176" s="4"/>
    </row>
    <row r="177" spans="6:8" x14ac:dyDescent="0.25">
      <c r="F177" s="16"/>
      <c r="H177" s="4"/>
    </row>
    <row r="178" spans="6:8" x14ac:dyDescent="0.25">
      <c r="F178" s="16"/>
      <c r="H178" s="4"/>
    </row>
    <row r="179" spans="6:8" x14ac:dyDescent="0.25">
      <c r="F179" s="16"/>
      <c r="H179" s="4"/>
    </row>
    <row r="180" spans="6:8" x14ac:dyDescent="0.25">
      <c r="F180" s="16"/>
      <c r="H180" s="4"/>
    </row>
    <row r="181" spans="6:8" x14ac:dyDescent="0.25">
      <c r="H181" s="4"/>
    </row>
    <row r="182" spans="6:8" x14ac:dyDescent="0.25">
      <c r="F182" s="16"/>
      <c r="H182" s="4"/>
    </row>
    <row r="183" spans="6:8" x14ac:dyDescent="0.25">
      <c r="F183" s="16"/>
      <c r="H183" s="4"/>
    </row>
    <row r="184" spans="6:8" x14ac:dyDescent="0.25">
      <c r="F184" s="16"/>
      <c r="H184" s="4"/>
    </row>
    <row r="185" spans="6:8" x14ac:dyDescent="0.25">
      <c r="F185" s="16"/>
      <c r="H185" s="4"/>
    </row>
    <row r="186" spans="6:8" x14ac:dyDescent="0.25">
      <c r="F186" s="16"/>
      <c r="H186" s="4"/>
    </row>
    <row r="187" spans="6:8" x14ac:dyDescent="0.25">
      <c r="F187" s="16"/>
      <c r="H187" s="4"/>
    </row>
    <row r="188" spans="6:8" x14ac:dyDescent="0.25">
      <c r="F188" s="16"/>
      <c r="H188" s="4"/>
    </row>
    <row r="189" spans="6:8" x14ac:dyDescent="0.25">
      <c r="F189" s="16"/>
      <c r="H189" s="4"/>
    </row>
    <row r="190" spans="6:8" x14ac:dyDescent="0.25">
      <c r="F190" s="16"/>
      <c r="H190" s="4"/>
    </row>
    <row r="191" spans="6:8" x14ac:dyDescent="0.25">
      <c r="F191" s="16"/>
      <c r="H191" s="4"/>
    </row>
    <row r="192" spans="6:8" x14ac:dyDescent="0.25">
      <c r="F192" s="16"/>
      <c r="H192" s="4"/>
    </row>
    <row r="193" spans="6:8" x14ac:dyDescent="0.25">
      <c r="F193" s="16"/>
      <c r="H193" s="4"/>
    </row>
    <row r="194" spans="6:8" x14ac:dyDescent="0.25">
      <c r="F194" s="16"/>
      <c r="H194" s="4"/>
    </row>
    <row r="195" spans="6:8" x14ac:dyDescent="0.25">
      <c r="F195" s="16"/>
      <c r="H195" s="4"/>
    </row>
    <row r="196" spans="6:8" x14ac:dyDescent="0.25">
      <c r="F196" s="16"/>
      <c r="H196" s="4"/>
    </row>
    <row r="197" spans="6:8" x14ac:dyDescent="0.25">
      <c r="F197" s="16"/>
      <c r="H197" s="4"/>
    </row>
    <row r="198" spans="6:8" x14ac:dyDescent="0.25">
      <c r="F198" s="16"/>
      <c r="H198" s="4"/>
    </row>
    <row r="199" spans="6:8" x14ac:dyDescent="0.25">
      <c r="F199" s="16"/>
      <c r="H199" s="4"/>
    </row>
    <row r="200" spans="6:8" x14ac:dyDescent="0.25">
      <c r="F200" s="16"/>
      <c r="H200" s="4"/>
    </row>
    <row r="201" spans="6:8" x14ac:dyDescent="0.25">
      <c r="F201" s="16"/>
      <c r="H201" s="4"/>
    </row>
    <row r="202" spans="6:8" x14ac:dyDescent="0.25">
      <c r="F202" s="16"/>
      <c r="H202" s="4"/>
    </row>
    <row r="203" spans="6:8" x14ac:dyDescent="0.25">
      <c r="F203" s="16"/>
      <c r="H203" s="4"/>
    </row>
    <row r="204" spans="6:8" x14ac:dyDescent="0.25">
      <c r="F204" s="16"/>
      <c r="H204" s="4"/>
    </row>
    <row r="205" spans="6:8" x14ac:dyDescent="0.25">
      <c r="F205" s="16"/>
      <c r="H205" s="4"/>
    </row>
    <row r="206" spans="6:8" x14ac:dyDescent="0.25">
      <c r="F206" s="16"/>
      <c r="H206" s="4"/>
    </row>
    <row r="207" spans="6:8" x14ac:dyDescent="0.25">
      <c r="F207" s="16"/>
      <c r="H207" s="4"/>
    </row>
    <row r="208" spans="6:8" x14ac:dyDescent="0.25">
      <c r="F208" s="16"/>
      <c r="H208" s="4"/>
    </row>
    <row r="209" spans="6:8" x14ac:dyDescent="0.25">
      <c r="F209" s="16"/>
      <c r="H209" s="4"/>
    </row>
    <row r="210" spans="6:8" x14ac:dyDescent="0.25">
      <c r="F210" s="16"/>
      <c r="H210" s="4"/>
    </row>
    <row r="211" spans="6:8" x14ac:dyDescent="0.25">
      <c r="F211" s="16"/>
      <c r="H211" s="4"/>
    </row>
    <row r="212" spans="6:8" x14ac:dyDescent="0.25">
      <c r="F212" s="16"/>
      <c r="H212" s="4"/>
    </row>
    <row r="213" spans="6:8" x14ac:dyDescent="0.25">
      <c r="F213" s="16"/>
      <c r="H213" s="4"/>
    </row>
    <row r="214" spans="6:8" x14ac:dyDescent="0.25">
      <c r="H214" s="4"/>
    </row>
    <row r="215" spans="6:8" x14ac:dyDescent="0.25">
      <c r="F215" s="16"/>
      <c r="H215" s="4"/>
    </row>
    <row r="216" spans="6:8" x14ac:dyDescent="0.25">
      <c r="H216" s="4"/>
    </row>
    <row r="217" spans="6:8" x14ac:dyDescent="0.25">
      <c r="F217" s="16"/>
      <c r="H217" s="4"/>
    </row>
    <row r="218" spans="6:8" x14ac:dyDescent="0.25">
      <c r="F218" s="16"/>
      <c r="H218" s="4"/>
    </row>
    <row r="219" spans="6:8" x14ac:dyDescent="0.25">
      <c r="F219" s="16"/>
      <c r="H219" s="4"/>
    </row>
    <row r="220" spans="6:8" x14ac:dyDescent="0.25">
      <c r="F220" s="16"/>
      <c r="H220" s="4"/>
    </row>
    <row r="221" spans="6:8" x14ac:dyDescent="0.25">
      <c r="F221" s="16"/>
      <c r="H221" s="4"/>
    </row>
    <row r="222" spans="6:8" x14ac:dyDescent="0.25">
      <c r="F222" s="16"/>
      <c r="H222" s="4"/>
    </row>
    <row r="223" spans="6:8" x14ac:dyDescent="0.25">
      <c r="H223" s="4"/>
    </row>
    <row r="224" spans="6:8" x14ac:dyDescent="0.25">
      <c r="F224" s="16"/>
      <c r="H224" s="4"/>
    </row>
    <row r="225" spans="6:8" x14ac:dyDescent="0.25">
      <c r="H225" s="4"/>
    </row>
    <row r="226" spans="6:8" x14ac:dyDescent="0.25">
      <c r="F226" s="16"/>
      <c r="H226" s="4"/>
    </row>
    <row r="227" spans="6:8" x14ac:dyDescent="0.25">
      <c r="F227" s="16"/>
      <c r="H227" s="4"/>
    </row>
    <row r="228" spans="6:8" x14ac:dyDescent="0.25">
      <c r="F228" s="16"/>
      <c r="H228" s="4"/>
    </row>
    <row r="229" spans="6:8" x14ac:dyDescent="0.25">
      <c r="H229" s="4"/>
    </row>
    <row r="230" spans="6:8" x14ac:dyDescent="0.25">
      <c r="F230" s="16"/>
      <c r="H230" s="4"/>
    </row>
    <row r="231" spans="6:8" x14ac:dyDescent="0.25">
      <c r="F231" s="16"/>
      <c r="H231" s="4"/>
    </row>
    <row r="232" spans="6:8" x14ac:dyDescent="0.25">
      <c r="F232" s="16"/>
      <c r="H232" s="4"/>
    </row>
    <row r="233" spans="6:8" x14ac:dyDescent="0.25">
      <c r="F233" s="16"/>
      <c r="H233" s="4"/>
    </row>
    <row r="234" spans="6:8" x14ac:dyDescent="0.25">
      <c r="F234" s="16"/>
      <c r="H234" s="4"/>
    </row>
    <row r="235" spans="6:8" x14ac:dyDescent="0.25">
      <c r="F235" s="16"/>
      <c r="H235" s="4"/>
    </row>
    <row r="236" spans="6:8" x14ac:dyDescent="0.25">
      <c r="F236" s="16"/>
      <c r="H236" s="4"/>
    </row>
    <row r="237" spans="6:8" x14ac:dyDescent="0.25">
      <c r="F237" s="16"/>
      <c r="H237" s="4"/>
    </row>
    <row r="238" spans="6:8" x14ac:dyDescent="0.25">
      <c r="F238" s="16"/>
      <c r="H238" s="4"/>
    </row>
    <row r="239" spans="6:8" x14ac:dyDescent="0.25">
      <c r="F239" s="16"/>
      <c r="H239" s="4"/>
    </row>
    <row r="240" spans="6:8" x14ac:dyDescent="0.25">
      <c r="F240" s="16"/>
      <c r="H240" s="4"/>
    </row>
    <row r="241" spans="6:8" x14ac:dyDescent="0.25">
      <c r="F241" s="16"/>
      <c r="H241" s="4"/>
    </row>
    <row r="242" spans="6:8" x14ac:dyDescent="0.25">
      <c r="F242" s="16"/>
      <c r="H242" s="4"/>
    </row>
    <row r="243" spans="6:8" x14ac:dyDescent="0.25">
      <c r="F243" s="16"/>
      <c r="H243" s="4"/>
    </row>
    <row r="244" spans="6:8" x14ac:dyDescent="0.25">
      <c r="F244" s="16"/>
      <c r="H244" s="4"/>
    </row>
    <row r="245" spans="6:8" x14ac:dyDescent="0.25">
      <c r="F245" s="16"/>
      <c r="H245" s="4"/>
    </row>
    <row r="246" spans="6:8" x14ac:dyDescent="0.25">
      <c r="F246" s="16"/>
      <c r="H246" s="4"/>
    </row>
    <row r="247" spans="6:8" x14ac:dyDescent="0.25">
      <c r="F247" s="16"/>
      <c r="H247" s="4"/>
    </row>
    <row r="248" spans="6:8" x14ac:dyDescent="0.25">
      <c r="F248" s="16"/>
      <c r="H248" s="4"/>
    </row>
    <row r="249" spans="6:8" x14ac:dyDescent="0.25">
      <c r="F249" s="16"/>
      <c r="H249" s="4"/>
    </row>
    <row r="250" spans="6:8" x14ac:dyDescent="0.25">
      <c r="F250" s="16"/>
      <c r="H250" s="4"/>
    </row>
    <row r="251" spans="6:8" x14ac:dyDescent="0.25">
      <c r="F251" s="16"/>
      <c r="H251" s="4"/>
    </row>
    <row r="252" spans="6:8" x14ac:dyDescent="0.25">
      <c r="F252" s="16"/>
      <c r="H252" s="4"/>
    </row>
    <row r="253" spans="6:8" x14ac:dyDescent="0.25">
      <c r="F253" s="16"/>
      <c r="H253" s="4"/>
    </row>
    <row r="254" spans="6:8" x14ac:dyDescent="0.25">
      <c r="F254" s="16"/>
      <c r="H254" s="4"/>
    </row>
    <row r="255" spans="6:8" x14ac:dyDescent="0.25">
      <c r="F255" s="16"/>
      <c r="H255" s="4"/>
    </row>
    <row r="256" spans="6:8" x14ac:dyDescent="0.25">
      <c r="F256" s="16"/>
      <c r="H256" s="4"/>
    </row>
    <row r="257" spans="6:8" x14ac:dyDescent="0.25">
      <c r="F257" s="16"/>
      <c r="H257" s="4"/>
    </row>
    <row r="258" spans="6:8" x14ac:dyDescent="0.25">
      <c r="F258" s="16"/>
      <c r="H258" s="4"/>
    </row>
    <row r="259" spans="6:8" x14ac:dyDescent="0.25">
      <c r="F259" s="16"/>
      <c r="H259" s="4"/>
    </row>
    <row r="260" spans="6:8" x14ac:dyDescent="0.25">
      <c r="H260" s="4"/>
    </row>
    <row r="261" spans="6:8" x14ac:dyDescent="0.25">
      <c r="F261" s="16"/>
      <c r="H261" s="4"/>
    </row>
    <row r="262" spans="6:8" x14ac:dyDescent="0.25">
      <c r="F262" s="16"/>
      <c r="H262" s="4"/>
    </row>
    <row r="263" spans="6:8" x14ac:dyDescent="0.25">
      <c r="F263" s="16"/>
      <c r="H263" s="4"/>
    </row>
    <row r="264" spans="6:8" x14ac:dyDescent="0.25">
      <c r="H264" s="4"/>
    </row>
    <row r="265" spans="6:8" x14ac:dyDescent="0.25">
      <c r="F265" s="16"/>
      <c r="H265" s="4"/>
    </row>
    <row r="266" spans="6:8" x14ac:dyDescent="0.25">
      <c r="F266" s="16"/>
      <c r="H266" s="4"/>
    </row>
    <row r="267" spans="6:8" x14ac:dyDescent="0.25">
      <c r="F267" s="16"/>
      <c r="H267" s="4"/>
    </row>
    <row r="268" spans="6:8" x14ac:dyDescent="0.25">
      <c r="F268" s="16"/>
      <c r="H268" s="4"/>
    </row>
    <row r="269" spans="6:8" x14ac:dyDescent="0.25">
      <c r="F269" s="16"/>
      <c r="H269" s="4"/>
    </row>
    <row r="270" spans="6:8" x14ac:dyDescent="0.25">
      <c r="F270" s="16"/>
      <c r="H270" s="4"/>
    </row>
    <row r="271" spans="6:8" x14ac:dyDescent="0.25">
      <c r="F271" s="16"/>
      <c r="H271" s="4"/>
    </row>
    <row r="272" spans="6:8" x14ac:dyDescent="0.25">
      <c r="F272" s="16"/>
      <c r="H272" s="4"/>
    </row>
    <row r="273" spans="6:8" x14ac:dyDescent="0.25">
      <c r="F273" s="16"/>
      <c r="H273" s="4"/>
    </row>
    <row r="274" spans="6:8" x14ac:dyDescent="0.25">
      <c r="F274" s="16"/>
      <c r="H274" s="4"/>
    </row>
    <row r="275" spans="6:8" x14ac:dyDescent="0.25">
      <c r="F275" s="16"/>
      <c r="H275" s="4"/>
    </row>
    <row r="276" spans="6:8" x14ac:dyDescent="0.25">
      <c r="F276" s="16"/>
      <c r="H276" s="4"/>
    </row>
    <row r="277" spans="6:8" x14ac:dyDescent="0.25">
      <c r="H277" s="4"/>
    </row>
    <row r="278" spans="6:8" x14ac:dyDescent="0.25">
      <c r="F278" s="16"/>
      <c r="H278" s="4"/>
    </row>
    <row r="279" spans="6:8" x14ac:dyDescent="0.25">
      <c r="F279" s="16"/>
      <c r="H279" s="4"/>
    </row>
    <row r="280" spans="6:8" x14ac:dyDescent="0.25">
      <c r="F280" s="16"/>
      <c r="H280" s="4"/>
    </row>
    <row r="281" spans="6:8" x14ac:dyDescent="0.25">
      <c r="F281" s="16"/>
      <c r="H281" s="4"/>
    </row>
    <row r="282" spans="6:8" x14ac:dyDescent="0.25">
      <c r="F282" s="16"/>
      <c r="H282" s="4"/>
    </row>
    <row r="283" spans="6:8" x14ac:dyDescent="0.25">
      <c r="F283" s="16"/>
      <c r="H283" s="4"/>
    </row>
    <row r="284" spans="6:8" x14ac:dyDescent="0.25">
      <c r="F284" s="16"/>
      <c r="H284" s="4"/>
    </row>
    <row r="285" spans="6:8" x14ac:dyDescent="0.25">
      <c r="F285" s="16"/>
      <c r="H285" s="4"/>
    </row>
    <row r="286" spans="6:8" x14ac:dyDescent="0.25">
      <c r="F286" s="16"/>
      <c r="H286" s="4"/>
    </row>
    <row r="287" spans="6:8" x14ac:dyDescent="0.25">
      <c r="F287" s="16"/>
      <c r="H287" s="4"/>
    </row>
    <row r="288" spans="6:8" x14ac:dyDescent="0.25">
      <c r="F288" s="16"/>
      <c r="H288" s="4"/>
    </row>
    <row r="289" spans="6:8" x14ac:dyDescent="0.25">
      <c r="F289" s="16"/>
      <c r="H289" s="4"/>
    </row>
    <row r="290" spans="6:8" x14ac:dyDescent="0.25">
      <c r="F290" s="16"/>
      <c r="H290" s="4"/>
    </row>
    <row r="291" spans="6:8" x14ac:dyDescent="0.25">
      <c r="F291" s="16"/>
      <c r="H291" s="4"/>
    </row>
    <row r="292" spans="6:8" x14ac:dyDescent="0.25">
      <c r="F292" s="16"/>
      <c r="H292" s="4"/>
    </row>
    <row r="293" spans="6:8" x14ac:dyDescent="0.25">
      <c r="F293" s="16"/>
      <c r="H293" s="4"/>
    </row>
    <row r="294" spans="6:8" x14ac:dyDescent="0.25">
      <c r="F294" s="16"/>
      <c r="H294" s="4"/>
    </row>
    <row r="295" spans="6:8" x14ac:dyDescent="0.25">
      <c r="F295" s="16"/>
      <c r="H295" s="4"/>
    </row>
    <row r="296" spans="6:8" x14ac:dyDescent="0.25">
      <c r="F296" s="16"/>
      <c r="H296" s="4"/>
    </row>
    <row r="297" spans="6:8" x14ac:dyDescent="0.25">
      <c r="F297" s="16"/>
      <c r="H297" s="4"/>
    </row>
    <row r="298" spans="6:8" x14ac:dyDescent="0.25">
      <c r="F298" s="16"/>
      <c r="H298" s="4"/>
    </row>
    <row r="299" spans="6:8" x14ac:dyDescent="0.25">
      <c r="F299" s="16"/>
      <c r="H299" s="4"/>
    </row>
    <row r="300" spans="6:8" x14ac:dyDescent="0.25">
      <c r="F300" s="16"/>
      <c r="H300" s="4"/>
    </row>
    <row r="301" spans="6:8" x14ac:dyDescent="0.25">
      <c r="F301" s="16"/>
      <c r="H301" s="4"/>
    </row>
    <row r="302" spans="6:8" x14ac:dyDescent="0.25">
      <c r="F302" s="16"/>
      <c r="H302" s="4"/>
    </row>
    <row r="303" spans="6:8" x14ac:dyDescent="0.25">
      <c r="F303" s="16"/>
      <c r="H303" s="4"/>
    </row>
    <row r="304" spans="6:8" x14ac:dyDescent="0.25">
      <c r="F304" s="16"/>
      <c r="H304" s="4"/>
    </row>
    <row r="305" spans="6:8" x14ac:dyDescent="0.25">
      <c r="F305" s="16"/>
      <c r="H305" s="4"/>
    </row>
    <row r="306" spans="6:8" x14ac:dyDescent="0.25">
      <c r="F306" s="16"/>
      <c r="H306" s="4"/>
    </row>
    <row r="307" spans="6:8" x14ac:dyDescent="0.25">
      <c r="F307" s="16"/>
      <c r="H307" s="4"/>
    </row>
    <row r="308" spans="6:8" x14ac:dyDescent="0.25">
      <c r="F308" s="16"/>
      <c r="H308" s="4"/>
    </row>
    <row r="309" spans="6:8" x14ac:dyDescent="0.25">
      <c r="F309" s="16"/>
      <c r="H309" s="4"/>
    </row>
    <row r="310" spans="6:8" x14ac:dyDescent="0.25">
      <c r="F310" s="16"/>
      <c r="H310" s="4"/>
    </row>
    <row r="311" spans="6:8" x14ac:dyDescent="0.25">
      <c r="F311" s="16"/>
      <c r="H311" s="4"/>
    </row>
    <row r="312" spans="6:8" x14ac:dyDescent="0.25">
      <c r="F312" s="16"/>
      <c r="H312" s="4"/>
    </row>
    <row r="313" spans="6:8" x14ac:dyDescent="0.25">
      <c r="F313" s="16"/>
      <c r="H313" s="4"/>
    </row>
    <row r="314" spans="6:8" x14ac:dyDescent="0.25">
      <c r="F314" s="16"/>
      <c r="H314" s="4"/>
    </row>
    <row r="315" spans="6:8" x14ac:dyDescent="0.25">
      <c r="F315" s="16"/>
      <c r="H315" s="4"/>
    </row>
    <row r="316" spans="6:8" x14ac:dyDescent="0.25">
      <c r="F316" s="16"/>
      <c r="H316" s="4"/>
    </row>
    <row r="317" spans="6:8" x14ac:dyDescent="0.25">
      <c r="F317" s="16"/>
      <c r="H317" s="4"/>
    </row>
    <row r="318" spans="6:8" x14ac:dyDescent="0.25">
      <c r="F318" s="16"/>
      <c r="H318" s="4"/>
    </row>
    <row r="319" spans="6:8" x14ac:dyDescent="0.25">
      <c r="F319" s="16"/>
      <c r="H319" s="4"/>
    </row>
    <row r="320" spans="6:8" x14ac:dyDescent="0.25">
      <c r="F320" s="16"/>
      <c r="H320" s="4"/>
    </row>
    <row r="321" spans="6:8" x14ac:dyDescent="0.25">
      <c r="H321" s="4"/>
    </row>
    <row r="322" spans="6:8" x14ac:dyDescent="0.25">
      <c r="F322" s="16"/>
      <c r="H322" s="4"/>
    </row>
    <row r="323" spans="6:8" x14ac:dyDescent="0.25">
      <c r="F323" s="16"/>
      <c r="H323" s="4"/>
    </row>
    <row r="324" spans="6:8" x14ac:dyDescent="0.25">
      <c r="F324" s="16"/>
      <c r="H324" s="4"/>
    </row>
    <row r="325" spans="6:8" x14ac:dyDescent="0.25">
      <c r="F325" s="16"/>
      <c r="H325" s="4"/>
    </row>
    <row r="326" spans="6:8" x14ac:dyDescent="0.25">
      <c r="F326" s="16"/>
      <c r="H326" s="4"/>
    </row>
    <row r="327" spans="6:8" x14ac:dyDescent="0.25">
      <c r="F327" s="16"/>
      <c r="H327" s="4"/>
    </row>
    <row r="328" spans="6:8" x14ac:dyDescent="0.25">
      <c r="F328" s="16"/>
      <c r="H328" s="4"/>
    </row>
    <row r="329" spans="6:8" x14ac:dyDescent="0.25">
      <c r="F329" s="16"/>
      <c r="H329" s="4"/>
    </row>
    <row r="330" spans="6:8" x14ac:dyDescent="0.25">
      <c r="F330" s="16"/>
      <c r="H330" s="4"/>
    </row>
    <row r="331" spans="6:8" x14ac:dyDescent="0.25">
      <c r="F331" s="16"/>
      <c r="H331" s="4"/>
    </row>
    <row r="332" spans="6:8" x14ac:dyDescent="0.25">
      <c r="F332" s="16"/>
      <c r="H332" s="4"/>
    </row>
    <row r="333" spans="6:8" x14ac:dyDescent="0.25">
      <c r="F333" s="16"/>
      <c r="H333" s="4"/>
    </row>
    <row r="334" spans="6:8" x14ac:dyDescent="0.25">
      <c r="F334" s="16"/>
      <c r="H334" s="4"/>
    </row>
    <row r="335" spans="6:8" x14ac:dyDescent="0.25">
      <c r="F335" s="16"/>
      <c r="H335" s="4"/>
    </row>
    <row r="336" spans="6:8" x14ac:dyDescent="0.25">
      <c r="F336" s="16"/>
      <c r="H336" s="4"/>
    </row>
    <row r="337" spans="6:8" x14ac:dyDescent="0.25">
      <c r="F337" s="16"/>
      <c r="H337" s="4"/>
    </row>
    <row r="338" spans="6:8" x14ac:dyDescent="0.25">
      <c r="F338" s="16"/>
      <c r="H338" s="4"/>
    </row>
    <row r="339" spans="6:8" x14ac:dyDescent="0.25">
      <c r="F339" s="16"/>
      <c r="H339" s="4"/>
    </row>
    <row r="340" spans="6:8" x14ac:dyDescent="0.25">
      <c r="F340" s="16"/>
      <c r="H340" s="4"/>
    </row>
    <row r="341" spans="6:8" x14ac:dyDescent="0.25">
      <c r="F341" s="16"/>
      <c r="H341" s="4"/>
    </row>
    <row r="342" spans="6:8" x14ac:dyDescent="0.25">
      <c r="F342" s="16"/>
      <c r="H342" s="4"/>
    </row>
    <row r="343" spans="6:8" x14ac:dyDescent="0.25">
      <c r="F343" s="16"/>
      <c r="H343" s="4"/>
    </row>
    <row r="344" spans="6:8" x14ac:dyDescent="0.25">
      <c r="F344" s="16"/>
      <c r="H344" s="4"/>
    </row>
    <row r="345" spans="6:8" x14ac:dyDescent="0.25">
      <c r="F345" s="16"/>
      <c r="H345" s="4"/>
    </row>
    <row r="346" spans="6:8" x14ac:dyDescent="0.25">
      <c r="F346" s="16"/>
      <c r="H346" s="4"/>
    </row>
    <row r="347" spans="6:8" x14ac:dyDescent="0.25">
      <c r="F347" s="16"/>
      <c r="H347" s="4"/>
    </row>
    <row r="348" spans="6:8" x14ac:dyDescent="0.25">
      <c r="F348" s="16"/>
      <c r="H348" s="4"/>
    </row>
    <row r="349" spans="6:8" x14ac:dyDescent="0.25">
      <c r="F349" s="16"/>
      <c r="H349" s="4"/>
    </row>
    <row r="350" spans="6:8" x14ac:dyDescent="0.25">
      <c r="F350" s="16"/>
      <c r="H350" s="4"/>
    </row>
    <row r="351" spans="6:8" x14ac:dyDescent="0.25">
      <c r="F351" s="16"/>
      <c r="H351" s="4"/>
    </row>
    <row r="352" spans="6:8" x14ac:dyDescent="0.25">
      <c r="F352" s="16"/>
      <c r="H352" s="4"/>
    </row>
    <row r="353" spans="6:8" x14ac:dyDescent="0.25">
      <c r="F353" s="16"/>
      <c r="H353" s="4"/>
    </row>
    <row r="354" spans="6:8" x14ac:dyDescent="0.25">
      <c r="F354" s="16"/>
      <c r="H354" s="4"/>
    </row>
    <row r="355" spans="6:8" x14ac:dyDescent="0.25">
      <c r="F355" s="16"/>
      <c r="H355" s="4"/>
    </row>
    <row r="356" spans="6:8" x14ac:dyDescent="0.25">
      <c r="F356" s="16"/>
      <c r="H356" s="4"/>
    </row>
    <row r="357" spans="6:8" x14ac:dyDescent="0.25">
      <c r="F357" s="16"/>
      <c r="H357" s="4"/>
    </row>
    <row r="358" spans="6:8" x14ac:dyDescent="0.25">
      <c r="F358" s="16"/>
      <c r="H358" s="4"/>
    </row>
    <row r="359" spans="6:8" x14ac:dyDescent="0.25">
      <c r="F359" s="16"/>
      <c r="H359" s="4"/>
    </row>
    <row r="360" spans="6:8" x14ac:dyDescent="0.25">
      <c r="F360" s="16"/>
      <c r="H360" s="4"/>
    </row>
    <row r="361" spans="6:8" x14ac:dyDescent="0.25">
      <c r="F361" s="16"/>
      <c r="H361" s="4"/>
    </row>
    <row r="362" spans="6:8" x14ac:dyDescent="0.25">
      <c r="F362" s="16"/>
      <c r="H362" s="4"/>
    </row>
    <row r="363" spans="6:8" x14ac:dyDescent="0.25">
      <c r="F363" s="16"/>
      <c r="H363" s="4"/>
    </row>
    <row r="364" spans="6:8" x14ac:dyDescent="0.25">
      <c r="F364" s="16"/>
      <c r="H364" s="4"/>
    </row>
    <row r="365" spans="6:8" x14ac:dyDescent="0.25">
      <c r="F365" s="16"/>
      <c r="H365" s="4"/>
    </row>
    <row r="366" spans="6:8" x14ac:dyDescent="0.25">
      <c r="F366" s="16"/>
      <c r="H366" s="4"/>
    </row>
    <row r="367" spans="6:8" x14ac:dyDescent="0.25">
      <c r="F367" s="16"/>
      <c r="H367" s="4"/>
    </row>
    <row r="368" spans="6:8" x14ac:dyDescent="0.25">
      <c r="F368" s="16"/>
      <c r="H368" s="4"/>
    </row>
    <row r="369" spans="6:8" x14ac:dyDescent="0.25">
      <c r="F369" s="16"/>
      <c r="H369" s="4"/>
    </row>
    <row r="370" spans="6:8" x14ac:dyDescent="0.25">
      <c r="F370" s="16"/>
      <c r="H370" s="4"/>
    </row>
    <row r="371" spans="6:8" x14ac:dyDescent="0.25">
      <c r="F371" s="16"/>
      <c r="H371" s="4"/>
    </row>
    <row r="372" spans="6:8" x14ac:dyDescent="0.25">
      <c r="F372" s="16"/>
      <c r="H372" s="4"/>
    </row>
    <row r="373" spans="6:8" x14ac:dyDescent="0.25">
      <c r="F373" s="16"/>
      <c r="H373" s="4"/>
    </row>
    <row r="374" spans="6:8" x14ac:dyDescent="0.25">
      <c r="F374" s="16"/>
      <c r="H374" s="4"/>
    </row>
    <row r="375" spans="6:8" x14ac:dyDescent="0.25">
      <c r="F375" s="16"/>
      <c r="H375" s="4"/>
    </row>
    <row r="376" spans="6:8" x14ac:dyDescent="0.25">
      <c r="H376" s="4"/>
    </row>
    <row r="377" spans="6:8" x14ac:dyDescent="0.25">
      <c r="F377" s="16"/>
      <c r="H377" s="4"/>
    </row>
    <row r="378" spans="6:8" x14ac:dyDescent="0.25">
      <c r="F378" s="16"/>
      <c r="H378" s="4"/>
    </row>
    <row r="379" spans="6:8" x14ac:dyDescent="0.25">
      <c r="F379" s="16"/>
      <c r="H379" s="4"/>
    </row>
    <row r="380" spans="6:8" x14ac:dyDescent="0.25">
      <c r="F380" s="16"/>
      <c r="H380" s="4"/>
    </row>
    <row r="381" spans="6:8" x14ac:dyDescent="0.25">
      <c r="F381" s="16"/>
      <c r="H381" s="4"/>
    </row>
    <row r="382" spans="6:8" x14ac:dyDescent="0.25">
      <c r="F382" s="16"/>
      <c r="H382" s="4"/>
    </row>
    <row r="383" spans="6:8" x14ac:dyDescent="0.25">
      <c r="F383" s="16"/>
      <c r="H383" s="4"/>
    </row>
    <row r="384" spans="6:8" x14ac:dyDescent="0.25">
      <c r="F384" s="16"/>
      <c r="H384" s="4"/>
    </row>
    <row r="385" spans="6:8" x14ac:dyDescent="0.25">
      <c r="F385" s="16"/>
      <c r="H385" s="4"/>
    </row>
    <row r="386" spans="6:8" x14ac:dyDescent="0.25">
      <c r="F386" s="16"/>
      <c r="H386" s="4"/>
    </row>
    <row r="387" spans="6:8" x14ac:dyDescent="0.25">
      <c r="F387" s="16"/>
      <c r="H387" s="4"/>
    </row>
    <row r="388" spans="6:8" x14ac:dyDescent="0.25">
      <c r="F388" s="16"/>
      <c r="H388" s="4"/>
    </row>
    <row r="389" spans="6:8" x14ac:dyDescent="0.25">
      <c r="F389" s="16"/>
      <c r="H389" s="4"/>
    </row>
    <row r="390" spans="6:8" x14ac:dyDescent="0.25">
      <c r="F390" s="16"/>
      <c r="H390" s="4"/>
    </row>
    <row r="391" spans="6:8" x14ac:dyDescent="0.25">
      <c r="F391" s="16"/>
      <c r="H391" s="4"/>
    </row>
    <row r="392" spans="6:8" x14ac:dyDescent="0.25">
      <c r="F392" s="16"/>
      <c r="H392" s="4"/>
    </row>
    <row r="393" spans="6:8" x14ac:dyDescent="0.25">
      <c r="F393" s="16"/>
      <c r="H393" s="4"/>
    </row>
    <row r="394" spans="6:8" x14ac:dyDescent="0.25">
      <c r="F394" s="16"/>
      <c r="H394" s="4"/>
    </row>
    <row r="395" spans="6:8" x14ac:dyDescent="0.25">
      <c r="F395" s="16"/>
      <c r="H395" s="4"/>
    </row>
    <row r="396" spans="6:8" x14ac:dyDescent="0.25">
      <c r="H396" s="4"/>
    </row>
    <row r="397" spans="6:8" x14ac:dyDescent="0.25">
      <c r="H397" s="8"/>
    </row>
    <row r="398" spans="6:8" x14ac:dyDescent="0.25">
      <c r="H398" s="8"/>
    </row>
    <row r="399" spans="6:8" x14ac:dyDescent="0.25">
      <c r="H399" s="8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>
      <selection activeCell="A5" sqref="A5"/>
    </sheetView>
  </sheetViews>
  <sheetFormatPr defaultRowHeight="15" x14ac:dyDescent="0.25"/>
  <cols>
    <col min="2" max="2" width="11.5703125" style="11" bestFit="1" customWidth="1"/>
  </cols>
  <sheetData>
    <row r="1" spans="1:10" x14ac:dyDescent="0.25">
      <c r="A1" s="3" t="s">
        <v>0</v>
      </c>
      <c r="B1" s="11">
        <f>SUM(B2:B29)</f>
        <v>10000</v>
      </c>
    </row>
    <row r="2" spans="1:10" x14ac:dyDescent="0.25">
      <c r="A2" t="s">
        <v>23</v>
      </c>
      <c r="B2" s="11">
        <v>2500</v>
      </c>
    </row>
    <row r="3" spans="1:10" x14ac:dyDescent="0.25">
      <c r="A3" t="s">
        <v>29</v>
      </c>
      <c r="B3" s="11">
        <v>2500</v>
      </c>
      <c r="C3" s="4"/>
      <c r="D3" s="4"/>
      <c r="E3" s="4"/>
      <c r="F3" s="4"/>
      <c r="G3" s="4"/>
      <c r="H3" s="4"/>
      <c r="I3" s="8"/>
      <c r="J3" s="8"/>
    </row>
    <row r="4" spans="1:10" x14ac:dyDescent="0.25">
      <c r="A4" t="s">
        <v>25</v>
      </c>
      <c r="B4" s="11">
        <v>2500</v>
      </c>
      <c r="C4" s="4"/>
      <c r="D4" s="4"/>
      <c r="E4" s="4"/>
      <c r="F4" s="4"/>
      <c r="G4" s="4"/>
      <c r="H4" s="4"/>
    </row>
    <row r="5" spans="1:10" x14ac:dyDescent="0.25">
      <c r="A5" t="s">
        <v>24</v>
      </c>
      <c r="B5" s="11">
        <v>2500</v>
      </c>
    </row>
    <row r="7" spans="1:10" x14ac:dyDescent="0.25">
      <c r="C7" s="4"/>
      <c r="D7" s="4"/>
      <c r="E7" s="4"/>
      <c r="F7" s="4"/>
      <c r="G7" s="4"/>
      <c r="H7" s="4"/>
      <c r="I7" s="8"/>
    </row>
    <row r="8" spans="1:10" x14ac:dyDescent="0.25">
      <c r="C8" s="4"/>
      <c r="D8" s="4"/>
      <c r="E8" s="4"/>
      <c r="F8" s="4"/>
      <c r="G8" s="4"/>
      <c r="H8" s="4"/>
      <c r="I8" s="8"/>
    </row>
    <row r="9" spans="1:10" x14ac:dyDescent="0.25">
      <c r="C9" s="4"/>
      <c r="D9" s="4"/>
      <c r="E9" s="4"/>
      <c r="F9" s="4"/>
      <c r="G9" s="4"/>
      <c r="H9" s="4"/>
      <c r="I9" s="8"/>
    </row>
    <row r="10" spans="1:10" x14ac:dyDescent="0.25">
      <c r="C10" s="4"/>
      <c r="D10" s="4"/>
      <c r="E10" s="4"/>
      <c r="F10" s="4"/>
      <c r="G10" s="4"/>
      <c r="H10" s="4"/>
      <c r="I10" s="8"/>
    </row>
    <row r="11" spans="1:10" x14ac:dyDescent="0.25">
      <c r="C11" s="4"/>
      <c r="D11" s="4"/>
      <c r="E11" s="4"/>
      <c r="F11" s="4"/>
      <c r="G11" s="4"/>
      <c r="H11" s="4"/>
      <c r="I11" s="4"/>
    </row>
    <row r="12" spans="1:10" x14ac:dyDescent="0.25">
      <c r="C12" s="4"/>
      <c r="D12" s="4"/>
      <c r="E12" s="4"/>
      <c r="F12" s="4"/>
      <c r="G12" s="4"/>
      <c r="H12" s="4"/>
      <c r="I12" s="4"/>
    </row>
    <row r="13" spans="1:10" x14ac:dyDescent="0.25">
      <c r="C13" s="4"/>
      <c r="D13" s="4"/>
      <c r="E13" s="4"/>
      <c r="F13" s="4"/>
      <c r="G13" s="4"/>
      <c r="H13" s="4"/>
      <c r="I13" s="4"/>
    </row>
    <row r="14" spans="1:10" x14ac:dyDescent="0.25">
      <c r="C14" s="4"/>
      <c r="D14" s="4"/>
      <c r="E14" s="4"/>
      <c r="F14" s="4"/>
      <c r="G14" s="4"/>
      <c r="H14" s="4"/>
      <c r="I14" s="4"/>
    </row>
    <row r="15" spans="1:10" x14ac:dyDescent="0.25">
      <c r="C15" s="4"/>
      <c r="D15" s="4"/>
      <c r="E15" s="4"/>
      <c r="F15" s="4"/>
      <c r="G15" s="4"/>
      <c r="H15" s="4"/>
      <c r="I15" s="4"/>
    </row>
    <row r="16" spans="1:10" x14ac:dyDescent="0.25">
      <c r="C16" s="4"/>
      <c r="D16" s="4"/>
      <c r="E16" s="4"/>
      <c r="F16" s="4"/>
      <c r="G16" s="4"/>
      <c r="H16" s="4"/>
      <c r="I16" s="4"/>
    </row>
    <row r="17" spans="3:9" x14ac:dyDescent="0.25">
      <c r="C17" s="4"/>
      <c r="D17" s="4"/>
      <c r="E17" s="4"/>
      <c r="F17" s="4"/>
      <c r="G17" s="4"/>
      <c r="H17" s="4"/>
      <c r="I17" s="4"/>
    </row>
    <row r="18" spans="3:9" x14ac:dyDescent="0.25">
      <c r="C18" s="4"/>
      <c r="D18" s="4"/>
      <c r="E18" s="4"/>
      <c r="F18" s="4"/>
      <c r="G18" s="4"/>
      <c r="H18" s="4"/>
      <c r="I18" s="4"/>
    </row>
    <row r="19" spans="3:9" x14ac:dyDescent="0.25">
      <c r="C19" s="4"/>
      <c r="D19" s="4"/>
      <c r="E19" s="4"/>
      <c r="F19" s="4"/>
      <c r="G19" s="4"/>
      <c r="H19" s="4"/>
      <c r="I19" s="8"/>
    </row>
    <row r="20" spans="3:9" x14ac:dyDescent="0.25">
      <c r="C20" s="4"/>
      <c r="D20" s="4"/>
      <c r="E20" s="4"/>
      <c r="F20" s="4"/>
      <c r="G20" s="4"/>
      <c r="H20" s="4"/>
      <c r="I20" s="4"/>
    </row>
    <row r="21" spans="3:9" x14ac:dyDescent="0.25">
      <c r="C21" s="4"/>
      <c r="D21" s="4"/>
      <c r="E21" s="4"/>
      <c r="F21" s="4"/>
      <c r="G21" s="4"/>
      <c r="H21" s="4"/>
      <c r="I21" s="4"/>
    </row>
    <row r="22" spans="3:9" x14ac:dyDescent="0.25">
      <c r="C22" s="4"/>
      <c r="D22" s="4"/>
      <c r="E22" s="4"/>
      <c r="F22" s="4"/>
      <c r="G22" s="4"/>
      <c r="H22" s="4"/>
      <c r="I22" s="4"/>
    </row>
    <row r="23" spans="3:9" x14ac:dyDescent="0.25">
      <c r="C23" s="4"/>
      <c r="D23" s="4"/>
      <c r="E23" s="4"/>
      <c r="F23" s="4"/>
      <c r="G23" s="4"/>
      <c r="H23" s="4"/>
    </row>
    <row r="24" spans="3:9" x14ac:dyDescent="0.25">
      <c r="C24" s="4"/>
      <c r="D24" s="4"/>
      <c r="E24" s="4"/>
      <c r="F24" s="4"/>
      <c r="G24" s="4"/>
    </row>
    <row r="26" spans="3:9" x14ac:dyDescent="0.25">
      <c r="C26" s="4"/>
      <c r="D26" s="4"/>
      <c r="E26" s="4"/>
      <c r="F26" s="4"/>
    </row>
    <row r="27" spans="3:9" x14ac:dyDescent="0.25">
      <c r="C27" s="25"/>
      <c r="D27" s="25"/>
      <c r="E27" s="25"/>
      <c r="F27" s="25"/>
    </row>
    <row r="28" spans="3:9" x14ac:dyDescent="0.25">
      <c r="C28" s="4"/>
      <c r="D28" s="4"/>
      <c r="E28" s="4"/>
      <c r="F28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Standard Income Statement</vt:lpstr>
      <vt:lpstr>Portfolio To Index Income</vt:lpstr>
      <vt:lpstr>My Portfolio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Kittredge</dc:creator>
  <cp:lastModifiedBy>Andrew Kittredge</cp:lastModifiedBy>
  <dcterms:created xsi:type="dcterms:W3CDTF">2017-07-21T20:07:59Z</dcterms:created>
  <dcterms:modified xsi:type="dcterms:W3CDTF">2017-08-21T15:29:10Z</dcterms:modified>
</cp:coreProperties>
</file>